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urt\Desktop\"/>
    </mc:Choice>
  </mc:AlternateContent>
  <xr:revisionPtr revIDLastSave="0" documentId="13_ncr:1_{501A0D88-2107-44B6-B469-3E9E08408E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mortization" sheetId="2" r:id="rId1"/>
    <sheet name="Annual Payments" sheetId="3" r:id="rId2"/>
  </sheets>
  <definedNames>
    <definedName name="_Order1" hidden="1">0</definedName>
    <definedName name="Analysis_Start">Amortization!$E$7</definedName>
    <definedName name="Intro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5" i="3" l="1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F4" i="3" s="1"/>
  <c r="N4" i="3" l="1"/>
  <c r="O4" i="3"/>
  <c r="S4" i="3"/>
  <c r="W4" i="3"/>
  <c r="AA4" i="3"/>
  <c r="AE4" i="3"/>
  <c r="P4" i="3"/>
  <c r="T4" i="3"/>
  <c r="X4" i="3"/>
  <c r="AB4" i="3"/>
  <c r="M4" i="3"/>
  <c r="Q4" i="3"/>
  <c r="U4" i="3"/>
  <c r="Y4" i="3"/>
  <c r="AC4" i="3"/>
  <c r="R4" i="3"/>
  <c r="V4" i="3"/>
  <c r="Z4" i="3"/>
  <c r="AD4" i="3"/>
  <c r="G4" i="2"/>
  <c r="B19" i="2"/>
  <c r="C18" i="2"/>
  <c r="A18" i="2"/>
  <c r="R18" i="2" s="1"/>
  <c r="G19" i="2" l="1"/>
  <c r="N19" i="2" s="1"/>
  <c r="D19" i="2"/>
  <c r="A19" i="2"/>
  <c r="B20" i="2"/>
  <c r="C19" i="2"/>
  <c r="A20" i="2" l="1"/>
  <c r="R20" i="2" s="1"/>
  <c r="R19" i="2"/>
  <c r="S18" i="2"/>
  <c r="C20" i="2"/>
  <c r="G20" i="2"/>
  <c r="N20" i="2" s="1"/>
  <c r="D20" i="2"/>
  <c r="B21" i="2"/>
  <c r="A21" i="2" l="1"/>
  <c r="R21" i="2" s="1"/>
  <c r="G21" i="2"/>
  <c r="N21" i="2" s="1"/>
  <c r="D21" i="2"/>
  <c r="C21" i="2"/>
  <c r="S19" i="2"/>
  <c r="B22" i="2"/>
  <c r="A22" i="2" l="1"/>
  <c r="A23" i="2" s="1"/>
  <c r="G22" i="2"/>
  <c r="N22" i="2" s="1"/>
  <c r="D22" i="2"/>
  <c r="C22" i="2"/>
  <c r="S20" i="2"/>
  <c r="B23" i="2"/>
  <c r="S21" i="2" l="1"/>
  <c r="R22" i="2"/>
  <c r="G23" i="2"/>
  <c r="N23" i="2" s="1"/>
  <c r="D23" i="2"/>
  <c r="C23" i="2"/>
  <c r="B24" i="2"/>
  <c r="A24" i="2" s="1"/>
  <c r="C24" i="2" l="1"/>
  <c r="G24" i="2"/>
  <c r="N24" i="2" s="1"/>
  <c r="D24" i="2"/>
  <c r="S22" i="2"/>
  <c r="R23" i="2"/>
  <c r="B25" i="2"/>
  <c r="A25" i="2" s="1"/>
  <c r="S23" i="2" l="1"/>
  <c r="R24" i="2"/>
  <c r="G25" i="2"/>
  <c r="N25" i="2" s="1"/>
  <c r="D25" i="2"/>
  <c r="C25" i="2"/>
  <c r="B26" i="2"/>
  <c r="A26" i="2" s="1"/>
  <c r="R26" i="2" l="1"/>
  <c r="S24" i="2"/>
  <c r="R25" i="2"/>
  <c r="G26" i="2"/>
  <c r="N26" i="2" s="1"/>
  <c r="D26" i="2"/>
  <c r="C26" i="2"/>
  <c r="B27" i="2"/>
  <c r="A27" i="2" s="1"/>
  <c r="G27" i="2" l="1"/>
  <c r="N27" i="2" s="1"/>
  <c r="C27" i="2"/>
  <c r="D27" i="2"/>
  <c r="S25" i="2"/>
  <c r="B28" i="2"/>
  <c r="A28" i="2" s="1"/>
  <c r="R28" i="2" l="1"/>
  <c r="S26" i="2"/>
  <c r="C28" i="2"/>
  <c r="G28" i="2"/>
  <c r="N28" i="2" s="1"/>
  <c r="D28" i="2"/>
  <c r="R27" i="2"/>
  <c r="B29" i="2"/>
  <c r="A29" i="2" s="1"/>
  <c r="R29" i="2" l="1"/>
  <c r="S27" i="2"/>
  <c r="G29" i="2"/>
  <c r="N29" i="2" s="1"/>
  <c r="D29" i="2"/>
  <c r="C29" i="2"/>
  <c r="B30" i="2"/>
  <c r="A30" i="2" s="1"/>
  <c r="G30" i="2" l="1"/>
  <c r="N30" i="2" s="1"/>
  <c r="D30" i="2"/>
  <c r="C30" i="2"/>
  <c r="S28" i="2"/>
  <c r="B31" i="2"/>
  <c r="A31" i="2" s="1"/>
  <c r="A32" i="2" l="1"/>
  <c r="G31" i="2"/>
  <c r="N31" i="2" s="1"/>
  <c r="D31" i="2"/>
  <c r="C31" i="2"/>
  <c r="S29" i="2"/>
  <c r="R30" i="2"/>
  <c r="B32" i="2"/>
  <c r="R32" i="2" l="1"/>
  <c r="S30" i="2"/>
  <c r="C32" i="2"/>
  <c r="G32" i="2"/>
  <c r="N32" i="2" s="1"/>
  <c r="D32" i="2"/>
  <c r="R31" i="2"/>
  <c r="B33" i="2"/>
  <c r="A33" i="2" s="1"/>
  <c r="R33" i="2" l="1"/>
  <c r="S31" i="2"/>
  <c r="G33" i="2"/>
  <c r="N33" i="2" s="1"/>
  <c r="D33" i="2"/>
  <c r="C33" i="2"/>
  <c r="B34" i="2"/>
  <c r="A34" i="2" s="1"/>
  <c r="G34" i="2" l="1"/>
  <c r="N34" i="2" s="1"/>
  <c r="D34" i="2"/>
  <c r="C34" i="2"/>
  <c r="R34" i="2"/>
  <c r="S32" i="2"/>
  <c r="B35" i="2"/>
  <c r="A35" i="2" s="1"/>
  <c r="G35" i="2" l="1"/>
  <c r="N35" i="2" s="1"/>
  <c r="D35" i="2"/>
  <c r="C35" i="2"/>
  <c r="S33" i="2"/>
  <c r="B36" i="2"/>
  <c r="A36" i="2" s="1"/>
  <c r="R36" i="2" l="1"/>
  <c r="S34" i="2"/>
  <c r="C36" i="2"/>
  <c r="G36" i="2"/>
  <c r="N36" i="2" s="1"/>
  <c r="D36" i="2"/>
  <c r="R35" i="2"/>
  <c r="B37" i="2"/>
  <c r="A37" i="2" s="1"/>
  <c r="G37" i="2" l="1"/>
  <c r="N37" i="2" s="1"/>
  <c r="D37" i="2"/>
  <c r="C37" i="2"/>
  <c r="S35" i="2"/>
  <c r="B38" i="2"/>
  <c r="A38" i="2" s="1"/>
  <c r="R38" i="2" l="1"/>
  <c r="S36" i="2"/>
  <c r="G38" i="2"/>
  <c r="N38" i="2" s="1"/>
  <c r="D38" i="2"/>
  <c r="C38" i="2"/>
  <c r="R37" i="2"/>
  <c r="B39" i="2"/>
  <c r="A39" i="2" s="1"/>
  <c r="G39" i="2" l="1"/>
  <c r="N39" i="2" s="1"/>
  <c r="D39" i="2"/>
  <c r="C39" i="2"/>
  <c r="R39" i="2"/>
  <c r="S37" i="2"/>
  <c r="B40" i="2"/>
  <c r="A40" i="2" s="1"/>
  <c r="C40" i="2" l="1"/>
  <c r="G40" i="2"/>
  <c r="N40" i="2" s="1"/>
  <c r="D40" i="2"/>
  <c r="S38" i="2"/>
  <c r="B41" i="2"/>
  <c r="A41" i="2" s="1"/>
  <c r="S39" i="2" l="1"/>
  <c r="R40" i="2"/>
  <c r="G41" i="2"/>
  <c r="N41" i="2" s="1"/>
  <c r="D41" i="2"/>
  <c r="C41" i="2"/>
  <c r="B42" i="2"/>
  <c r="A42" i="2" s="1"/>
  <c r="R42" i="2" l="1"/>
  <c r="S40" i="2"/>
  <c r="R41" i="2"/>
  <c r="G42" i="2"/>
  <c r="N42" i="2" s="1"/>
  <c r="C42" i="2"/>
  <c r="D42" i="2"/>
  <c r="B43" i="2"/>
  <c r="A43" i="2" s="1"/>
  <c r="G43" i="2" l="1"/>
  <c r="N43" i="2" s="1"/>
  <c r="D43" i="2"/>
  <c r="C43" i="2"/>
  <c r="R43" i="2"/>
  <c r="S41" i="2"/>
  <c r="B44" i="2"/>
  <c r="A44" i="2" s="1"/>
  <c r="C44" i="2" l="1"/>
  <c r="G44" i="2"/>
  <c r="N44" i="2" s="1"/>
  <c r="D44" i="2"/>
  <c r="S42" i="2"/>
  <c r="B45" i="2"/>
  <c r="A45" i="2" s="1"/>
  <c r="R45" i="2" l="1"/>
  <c r="S43" i="2"/>
  <c r="R44" i="2"/>
  <c r="G45" i="2"/>
  <c r="N45" i="2" s="1"/>
  <c r="D45" i="2"/>
  <c r="C45" i="2"/>
  <c r="B46" i="2"/>
  <c r="A46" i="2" s="1"/>
  <c r="G46" i="2" l="1"/>
  <c r="N46" i="2" s="1"/>
  <c r="D46" i="2"/>
  <c r="C46" i="2"/>
  <c r="S44" i="2"/>
  <c r="B47" i="2"/>
  <c r="A47" i="2" s="1"/>
  <c r="G47" i="2" l="1"/>
  <c r="N47" i="2" s="1"/>
  <c r="D47" i="2"/>
  <c r="C47" i="2"/>
  <c r="R47" i="2"/>
  <c r="S45" i="2"/>
  <c r="R46" i="2"/>
  <c r="B48" i="2"/>
  <c r="A48" i="2" s="1"/>
  <c r="C48" i="2" l="1"/>
  <c r="G48" i="2"/>
  <c r="N48" i="2" s="1"/>
  <c r="D48" i="2"/>
  <c r="S46" i="2"/>
  <c r="B49" i="2"/>
  <c r="A49" i="2" s="1"/>
  <c r="S47" i="2" l="1"/>
  <c r="R48" i="2"/>
  <c r="G49" i="2"/>
  <c r="N49" i="2" s="1"/>
  <c r="D49" i="2"/>
  <c r="C49" i="2"/>
  <c r="B50" i="2"/>
  <c r="A50" i="2" s="1"/>
  <c r="G50" i="2" l="1"/>
  <c r="N50" i="2" s="1"/>
  <c r="D50" i="2"/>
  <c r="C50" i="2"/>
  <c r="S48" i="2"/>
  <c r="R49" i="2"/>
  <c r="B51" i="2"/>
  <c r="A51" i="2" s="1"/>
  <c r="R51" i="2" l="1"/>
  <c r="S49" i="2"/>
  <c r="R50" i="2"/>
  <c r="G51" i="2"/>
  <c r="N51" i="2" s="1"/>
  <c r="D51" i="2"/>
  <c r="C51" i="2"/>
  <c r="B52" i="2"/>
  <c r="A52" i="2" s="1"/>
  <c r="C52" i="2" l="1"/>
  <c r="G52" i="2"/>
  <c r="N52" i="2" s="1"/>
  <c r="D52" i="2"/>
  <c r="S50" i="2"/>
  <c r="B53" i="2"/>
  <c r="A53" i="2" s="1"/>
  <c r="R53" i="2" l="1"/>
  <c r="S51" i="2"/>
  <c r="R52" i="2"/>
  <c r="G53" i="2"/>
  <c r="N53" i="2" s="1"/>
  <c r="D53" i="2"/>
  <c r="C53" i="2"/>
  <c r="B54" i="2"/>
  <c r="A54" i="2" s="1"/>
  <c r="G54" i="2" l="1"/>
  <c r="N54" i="2" s="1"/>
  <c r="D54" i="2"/>
  <c r="C54" i="2"/>
  <c r="S52" i="2"/>
  <c r="B55" i="2"/>
  <c r="A55" i="2" s="1"/>
  <c r="R55" i="2" l="1"/>
  <c r="S53" i="2"/>
  <c r="R54" i="2"/>
  <c r="G55" i="2"/>
  <c r="N55" i="2" s="1"/>
  <c r="D55" i="2"/>
  <c r="C55" i="2"/>
  <c r="B56" i="2"/>
  <c r="A56" i="2" s="1"/>
  <c r="C56" i="2" l="1"/>
  <c r="G56" i="2"/>
  <c r="N56" i="2" s="1"/>
  <c r="D56" i="2"/>
  <c r="S54" i="2"/>
  <c r="B57" i="2"/>
  <c r="A57" i="2" s="1"/>
  <c r="R57" i="2" l="1"/>
  <c r="S55" i="2"/>
  <c r="R56" i="2"/>
  <c r="G57" i="2"/>
  <c r="N57" i="2" s="1"/>
  <c r="D57" i="2"/>
  <c r="C57" i="2"/>
  <c r="B58" i="2"/>
  <c r="A58" i="2" s="1"/>
  <c r="G58" i="2" l="1"/>
  <c r="N58" i="2" s="1"/>
  <c r="D58" i="2"/>
  <c r="C58" i="2"/>
  <c r="S56" i="2"/>
  <c r="B59" i="2"/>
  <c r="A59" i="2" s="1"/>
  <c r="R59" i="2" l="1"/>
  <c r="S57" i="2"/>
  <c r="R58" i="2"/>
  <c r="G59" i="2"/>
  <c r="N59" i="2" s="1"/>
  <c r="D59" i="2"/>
  <c r="C59" i="2"/>
  <c r="B60" i="2"/>
  <c r="A60" i="2" s="1"/>
  <c r="C60" i="2" l="1"/>
  <c r="G60" i="2"/>
  <c r="N60" i="2" s="1"/>
  <c r="D60" i="2"/>
  <c r="S58" i="2"/>
  <c r="B61" i="2"/>
  <c r="A61" i="2" s="1"/>
  <c r="R61" i="2" l="1"/>
  <c r="S59" i="2"/>
  <c r="R60" i="2"/>
  <c r="G61" i="2"/>
  <c r="N61" i="2" s="1"/>
  <c r="D61" i="2"/>
  <c r="C61" i="2"/>
  <c r="B62" i="2"/>
  <c r="A62" i="2" s="1"/>
  <c r="G62" i="2" l="1"/>
  <c r="N62" i="2" s="1"/>
  <c r="D62" i="2"/>
  <c r="C62" i="2"/>
  <c r="S60" i="2"/>
  <c r="B63" i="2"/>
  <c r="A63" i="2" s="1"/>
  <c r="R63" i="2" l="1"/>
  <c r="S61" i="2"/>
  <c r="R62" i="2"/>
  <c r="G63" i="2"/>
  <c r="N63" i="2" s="1"/>
  <c r="D63" i="2"/>
  <c r="C63" i="2"/>
  <c r="B64" i="2"/>
  <c r="A64" i="2" s="1"/>
  <c r="C64" i="2" l="1"/>
  <c r="G64" i="2"/>
  <c r="N64" i="2" s="1"/>
  <c r="D64" i="2"/>
  <c r="S62" i="2"/>
  <c r="B65" i="2"/>
  <c r="A65" i="2" s="1"/>
  <c r="R65" i="2" l="1"/>
  <c r="S63" i="2"/>
  <c r="R64" i="2"/>
  <c r="G65" i="2"/>
  <c r="N65" i="2" s="1"/>
  <c r="D65" i="2"/>
  <c r="C65" i="2"/>
  <c r="B66" i="2"/>
  <c r="A66" i="2" s="1"/>
  <c r="G66" i="2" l="1"/>
  <c r="N66" i="2" s="1"/>
  <c r="C66" i="2"/>
  <c r="D66" i="2"/>
  <c r="S64" i="2"/>
  <c r="B67" i="2"/>
  <c r="A67" i="2" s="1"/>
  <c r="R67" i="2" l="1"/>
  <c r="S65" i="2"/>
  <c r="R66" i="2"/>
  <c r="G67" i="2"/>
  <c r="N67" i="2" s="1"/>
  <c r="D67" i="2"/>
  <c r="C67" i="2"/>
  <c r="B68" i="2"/>
  <c r="A68" i="2" s="1"/>
  <c r="C68" i="2" l="1"/>
  <c r="G68" i="2"/>
  <c r="N68" i="2" s="1"/>
  <c r="D68" i="2"/>
  <c r="S66" i="2"/>
  <c r="B69" i="2"/>
  <c r="A69" i="2" s="1"/>
  <c r="R69" i="2" l="1"/>
  <c r="S67" i="2"/>
  <c r="G69" i="2"/>
  <c r="N69" i="2" s="1"/>
  <c r="D69" i="2"/>
  <c r="C69" i="2"/>
  <c r="R68" i="2"/>
  <c r="B70" i="2"/>
  <c r="A70" i="2" s="1"/>
  <c r="A71" i="2" l="1"/>
  <c r="G70" i="2"/>
  <c r="N70" i="2" s="1"/>
  <c r="D70" i="2"/>
  <c r="C70" i="2"/>
  <c r="S68" i="2"/>
  <c r="B71" i="2"/>
  <c r="R71" i="2" l="1"/>
  <c r="S69" i="2"/>
  <c r="R70" i="2"/>
  <c r="G71" i="2"/>
  <c r="N71" i="2" s="1"/>
  <c r="D71" i="2"/>
  <c r="C71" i="2"/>
  <c r="B72" i="2"/>
  <c r="A72" i="2" s="1"/>
  <c r="C72" i="2" l="1"/>
  <c r="G72" i="2"/>
  <c r="N72" i="2" s="1"/>
  <c r="D72" i="2"/>
  <c r="S70" i="2"/>
  <c r="B73" i="2"/>
  <c r="A73" i="2" s="1"/>
  <c r="R73" i="2" l="1"/>
  <c r="S71" i="2"/>
  <c r="R72" i="2"/>
  <c r="G73" i="2"/>
  <c r="N73" i="2" s="1"/>
  <c r="D73" i="2"/>
  <c r="C73" i="2"/>
  <c r="B74" i="2"/>
  <c r="A74" i="2" s="1"/>
  <c r="G74" i="2" l="1"/>
  <c r="N74" i="2" s="1"/>
  <c r="D74" i="2"/>
  <c r="C74" i="2"/>
  <c r="S72" i="2"/>
  <c r="B75" i="2"/>
  <c r="A75" i="2" s="1"/>
  <c r="R75" i="2" l="1"/>
  <c r="S73" i="2"/>
  <c r="R74" i="2"/>
  <c r="G75" i="2"/>
  <c r="N75" i="2" s="1"/>
  <c r="D75" i="2"/>
  <c r="C75" i="2"/>
  <c r="B76" i="2"/>
  <c r="A76" i="2" s="1"/>
  <c r="C76" i="2" l="1"/>
  <c r="G76" i="2"/>
  <c r="N76" i="2" s="1"/>
  <c r="D76" i="2"/>
  <c r="S74" i="2"/>
  <c r="B77" i="2"/>
  <c r="A77" i="2" s="1"/>
  <c r="R77" i="2" l="1"/>
  <c r="S75" i="2"/>
  <c r="R76" i="2"/>
  <c r="G77" i="2"/>
  <c r="N77" i="2" s="1"/>
  <c r="D77" i="2"/>
  <c r="C77" i="2"/>
  <c r="B78" i="2"/>
  <c r="A78" i="2" s="1"/>
  <c r="G78" i="2" l="1"/>
  <c r="N78" i="2" s="1"/>
  <c r="D78" i="2"/>
  <c r="C78" i="2"/>
  <c r="S76" i="2"/>
  <c r="B79" i="2"/>
  <c r="A79" i="2" s="1"/>
  <c r="R79" i="2" l="1"/>
  <c r="S77" i="2"/>
  <c r="R78" i="2"/>
  <c r="G79" i="2"/>
  <c r="N79" i="2" s="1"/>
  <c r="C79" i="2"/>
  <c r="D79" i="2"/>
  <c r="B80" i="2"/>
  <c r="A80" i="2" s="1"/>
  <c r="C80" i="2" l="1"/>
  <c r="G80" i="2"/>
  <c r="N80" i="2" s="1"/>
  <c r="D80" i="2"/>
  <c r="S78" i="2"/>
  <c r="B81" i="2"/>
  <c r="A81" i="2" s="1"/>
  <c r="R81" i="2" l="1"/>
  <c r="S79" i="2"/>
  <c r="R80" i="2"/>
  <c r="G81" i="2"/>
  <c r="N81" i="2" s="1"/>
  <c r="D81" i="2"/>
  <c r="C81" i="2"/>
  <c r="B82" i="2"/>
  <c r="A82" i="2" s="1"/>
  <c r="G82" i="2" l="1"/>
  <c r="N82" i="2" s="1"/>
  <c r="D82" i="2"/>
  <c r="C82" i="2"/>
  <c r="S80" i="2"/>
  <c r="B83" i="2"/>
  <c r="A83" i="2" s="1"/>
  <c r="R83" i="2" l="1"/>
  <c r="S81" i="2"/>
  <c r="R82" i="2"/>
  <c r="G83" i="2"/>
  <c r="N83" i="2" s="1"/>
  <c r="D83" i="2"/>
  <c r="C83" i="2"/>
  <c r="B84" i="2"/>
  <c r="A84" i="2" s="1"/>
  <c r="C84" i="2" l="1"/>
  <c r="G84" i="2"/>
  <c r="N84" i="2" s="1"/>
  <c r="D84" i="2"/>
  <c r="S82" i="2"/>
  <c r="B85" i="2"/>
  <c r="A85" i="2" s="1"/>
  <c r="R85" i="2" l="1"/>
  <c r="S83" i="2"/>
  <c r="R84" i="2"/>
  <c r="G85" i="2"/>
  <c r="N85" i="2" s="1"/>
  <c r="D85" i="2"/>
  <c r="C85" i="2"/>
  <c r="B86" i="2"/>
  <c r="A86" i="2" s="1"/>
  <c r="G86" i="2" l="1"/>
  <c r="N86" i="2" s="1"/>
  <c r="D86" i="2"/>
  <c r="C86" i="2"/>
  <c r="S84" i="2"/>
  <c r="B87" i="2"/>
  <c r="A87" i="2" s="1"/>
  <c r="R87" i="2" l="1"/>
  <c r="S85" i="2"/>
  <c r="R86" i="2"/>
  <c r="G87" i="2"/>
  <c r="N87" i="2" s="1"/>
  <c r="D87" i="2"/>
  <c r="C87" i="2"/>
  <c r="B88" i="2"/>
  <c r="A88" i="2" s="1"/>
  <c r="C88" i="2" l="1"/>
  <c r="G88" i="2"/>
  <c r="N88" i="2" s="1"/>
  <c r="D88" i="2"/>
  <c r="S86" i="2"/>
  <c r="B89" i="2"/>
  <c r="A89" i="2" s="1"/>
  <c r="R89" i="2" l="1"/>
  <c r="S87" i="2"/>
  <c r="R88" i="2"/>
  <c r="G89" i="2"/>
  <c r="N89" i="2" s="1"/>
  <c r="D89" i="2"/>
  <c r="C89" i="2"/>
  <c r="B90" i="2"/>
  <c r="A90" i="2" s="1"/>
  <c r="G90" i="2" l="1"/>
  <c r="N90" i="2" s="1"/>
  <c r="C90" i="2"/>
  <c r="D90" i="2"/>
  <c r="S88" i="2"/>
  <c r="B91" i="2"/>
  <c r="A91" i="2" s="1"/>
  <c r="R91" i="2" l="1"/>
  <c r="S89" i="2"/>
  <c r="R90" i="2"/>
  <c r="G91" i="2"/>
  <c r="N91" i="2" s="1"/>
  <c r="D91" i="2"/>
  <c r="C91" i="2"/>
  <c r="B92" i="2"/>
  <c r="A92" i="2" s="1"/>
  <c r="C92" i="2" l="1"/>
  <c r="G92" i="2"/>
  <c r="N92" i="2" s="1"/>
  <c r="D92" i="2"/>
  <c r="R92" i="2"/>
  <c r="S90" i="2"/>
  <c r="B93" i="2"/>
  <c r="A93" i="2" s="1"/>
  <c r="R93" i="2" l="1"/>
  <c r="S91" i="2"/>
  <c r="G93" i="2"/>
  <c r="N93" i="2" s="1"/>
  <c r="D93" i="2"/>
  <c r="C93" i="2"/>
  <c r="B94" i="2"/>
  <c r="A94" i="2" s="1"/>
  <c r="G94" i="2" l="1"/>
  <c r="N94" i="2" s="1"/>
  <c r="D94" i="2"/>
  <c r="C94" i="2"/>
  <c r="S92" i="2"/>
  <c r="B95" i="2"/>
  <c r="A95" i="2" s="1"/>
  <c r="R95" i="2" l="1"/>
  <c r="S93" i="2"/>
  <c r="R94" i="2"/>
  <c r="G95" i="2"/>
  <c r="N95" i="2" s="1"/>
  <c r="C95" i="2"/>
  <c r="D95" i="2"/>
  <c r="B96" i="2"/>
  <c r="A96" i="2" s="1"/>
  <c r="C96" i="2" l="1"/>
  <c r="G96" i="2"/>
  <c r="N96" i="2" s="1"/>
  <c r="D96" i="2"/>
  <c r="S94" i="2"/>
  <c r="B97" i="2"/>
  <c r="A97" i="2" s="1"/>
  <c r="R97" i="2" l="1"/>
  <c r="S95" i="2"/>
  <c r="R96" i="2"/>
  <c r="G97" i="2"/>
  <c r="N97" i="2" s="1"/>
  <c r="D97" i="2"/>
  <c r="C97" i="2"/>
  <c r="B98" i="2"/>
  <c r="A98" i="2" s="1"/>
  <c r="A99" i="2" l="1"/>
  <c r="G98" i="2"/>
  <c r="N98" i="2" s="1"/>
  <c r="D98" i="2"/>
  <c r="C98" i="2"/>
  <c r="S96" i="2"/>
  <c r="B99" i="2"/>
  <c r="R99" i="2" l="1"/>
  <c r="S97" i="2"/>
  <c r="R98" i="2"/>
  <c r="G99" i="2"/>
  <c r="N99" i="2" s="1"/>
  <c r="D99" i="2"/>
  <c r="C99" i="2"/>
  <c r="B100" i="2"/>
  <c r="A100" i="2" s="1"/>
  <c r="C100" i="2" l="1"/>
  <c r="G100" i="2"/>
  <c r="N100" i="2" s="1"/>
  <c r="D100" i="2"/>
  <c r="S98" i="2"/>
  <c r="B101" i="2"/>
  <c r="A101" i="2" s="1"/>
  <c r="R101" i="2" l="1"/>
  <c r="S99" i="2"/>
  <c r="G101" i="2"/>
  <c r="N101" i="2" s="1"/>
  <c r="D101" i="2"/>
  <c r="C101" i="2"/>
  <c r="R100" i="2"/>
  <c r="B102" i="2"/>
  <c r="A102" i="2" s="1"/>
  <c r="G102" i="2" l="1"/>
  <c r="N102" i="2" s="1"/>
  <c r="D102" i="2"/>
  <c r="C102" i="2"/>
  <c r="S100" i="2"/>
  <c r="B103" i="2"/>
  <c r="A103" i="2" s="1"/>
  <c r="R103" i="2" l="1"/>
  <c r="S101" i="2"/>
  <c r="R102" i="2"/>
  <c r="G103" i="2"/>
  <c r="N103" i="2" s="1"/>
  <c r="C103" i="2"/>
  <c r="D103" i="2"/>
  <c r="B104" i="2"/>
  <c r="A104" i="2" s="1"/>
  <c r="C104" i="2" l="1"/>
  <c r="G104" i="2"/>
  <c r="N104" i="2" s="1"/>
  <c r="D104" i="2"/>
  <c r="S102" i="2"/>
  <c r="B105" i="2"/>
  <c r="A105" i="2" s="1"/>
  <c r="R105" i="2" l="1"/>
  <c r="S103" i="2"/>
  <c r="R104" i="2"/>
  <c r="G105" i="2"/>
  <c r="N105" i="2" s="1"/>
  <c r="D105" i="2"/>
  <c r="C105" i="2"/>
  <c r="B106" i="2"/>
  <c r="A106" i="2" s="1"/>
  <c r="G106" i="2" l="1"/>
  <c r="N106" i="2" s="1"/>
  <c r="D106" i="2"/>
  <c r="C106" i="2"/>
  <c r="S104" i="2"/>
  <c r="B107" i="2"/>
  <c r="A107" i="2" s="1"/>
  <c r="R107" i="2" l="1"/>
  <c r="S105" i="2"/>
  <c r="R106" i="2"/>
  <c r="G107" i="2"/>
  <c r="N107" i="2" s="1"/>
  <c r="D107" i="2"/>
  <c r="C107" i="2"/>
  <c r="B108" i="2"/>
  <c r="A108" i="2" s="1"/>
  <c r="C108" i="2" l="1"/>
  <c r="G108" i="2"/>
  <c r="N108" i="2" s="1"/>
  <c r="D108" i="2"/>
  <c r="S106" i="2"/>
  <c r="B109" i="2"/>
  <c r="A109" i="2" s="1"/>
  <c r="R109" i="2" l="1"/>
  <c r="S107" i="2"/>
  <c r="R108" i="2"/>
  <c r="G109" i="2"/>
  <c r="N109" i="2" s="1"/>
  <c r="D109" i="2"/>
  <c r="C109" i="2"/>
  <c r="B110" i="2"/>
  <c r="A110" i="2" s="1"/>
  <c r="G110" i="2" l="1"/>
  <c r="N110" i="2" s="1"/>
  <c r="D110" i="2"/>
  <c r="C110" i="2"/>
  <c r="S108" i="2"/>
  <c r="B111" i="2"/>
  <c r="A111" i="2" s="1"/>
  <c r="G111" i="2" l="1"/>
  <c r="N111" i="2" s="1"/>
  <c r="D111" i="2"/>
  <c r="C111" i="2"/>
  <c r="S109" i="2"/>
  <c r="R110" i="2"/>
  <c r="B112" i="2"/>
  <c r="A112" i="2" s="1"/>
  <c r="R112" i="2" l="1"/>
  <c r="S110" i="2"/>
  <c r="C112" i="2"/>
  <c r="G112" i="2"/>
  <c r="N112" i="2" s="1"/>
  <c r="D112" i="2"/>
  <c r="R111" i="2"/>
  <c r="B113" i="2"/>
  <c r="A113" i="2" s="1"/>
  <c r="G113" i="2" l="1"/>
  <c r="N113" i="2" s="1"/>
  <c r="D113" i="2"/>
  <c r="C113" i="2"/>
  <c r="S111" i="2"/>
  <c r="B114" i="2"/>
  <c r="A114" i="2" s="1"/>
  <c r="R114" i="2" l="1"/>
  <c r="S112" i="2"/>
  <c r="G114" i="2"/>
  <c r="N114" i="2" s="1"/>
  <c r="C114" i="2"/>
  <c r="D114" i="2"/>
  <c r="R113" i="2"/>
  <c r="B115" i="2"/>
  <c r="A115" i="2" s="1"/>
  <c r="G115" i="2" l="1"/>
  <c r="N115" i="2" s="1"/>
  <c r="D115" i="2"/>
  <c r="C115" i="2"/>
  <c r="S113" i="2"/>
  <c r="B116" i="2"/>
  <c r="A116" i="2" s="1"/>
  <c r="A117" i="2" l="1"/>
  <c r="R116" i="2"/>
  <c r="S114" i="2"/>
  <c r="C116" i="2"/>
  <c r="G116" i="2"/>
  <c r="N116" i="2" s="1"/>
  <c r="D116" i="2"/>
  <c r="R115" i="2"/>
  <c r="B117" i="2"/>
  <c r="G117" i="2" l="1"/>
  <c r="N117" i="2" s="1"/>
  <c r="D117" i="2"/>
  <c r="C117" i="2"/>
  <c r="S115" i="2"/>
  <c r="B118" i="2"/>
  <c r="A118" i="2" s="1"/>
  <c r="R118" i="2" l="1"/>
  <c r="S116" i="2"/>
  <c r="G118" i="2"/>
  <c r="N118" i="2" s="1"/>
  <c r="D118" i="2"/>
  <c r="C118" i="2"/>
  <c r="R117" i="2"/>
  <c r="B119" i="2"/>
  <c r="A119" i="2" s="1"/>
  <c r="G119" i="2" l="1"/>
  <c r="N119" i="2" s="1"/>
  <c r="D119" i="2"/>
  <c r="C119" i="2"/>
  <c r="S117" i="2"/>
  <c r="B120" i="2"/>
  <c r="A120" i="2" s="1"/>
  <c r="R120" i="2" l="1"/>
  <c r="S118" i="2"/>
  <c r="C120" i="2"/>
  <c r="G120" i="2"/>
  <c r="N120" i="2" s="1"/>
  <c r="D120" i="2"/>
  <c r="R119" i="2"/>
  <c r="B121" i="2"/>
  <c r="A121" i="2" s="1"/>
  <c r="G121" i="2" l="1"/>
  <c r="N121" i="2" s="1"/>
  <c r="D121" i="2"/>
  <c r="C121" i="2"/>
  <c r="S119" i="2"/>
  <c r="B122" i="2"/>
  <c r="A122" i="2" s="1"/>
  <c r="R122" i="2" l="1"/>
  <c r="S120" i="2"/>
  <c r="D122" i="2"/>
  <c r="G122" i="2"/>
  <c r="N122" i="2" s="1"/>
  <c r="C122" i="2"/>
  <c r="R121" i="2"/>
  <c r="B123" i="2"/>
  <c r="A123" i="2" s="1"/>
  <c r="G123" i="2" l="1"/>
  <c r="N123" i="2" s="1"/>
  <c r="C123" i="2"/>
  <c r="D123" i="2"/>
  <c r="S121" i="2"/>
  <c r="B124" i="2"/>
  <c r="A124" i="2" s="1"/>
  <c r="R124" i="2" l="1"/>
  <c r="S122" i="2"/>
  <c r="D124" i="2"/>
  <c r="C124" i="2"/>
  <c r="G124" i="2"/>
  <c r="N124" i="2" s="1"/>
  <c r="R123" i="2"/>
  <c r="B125" i="2"/>
  <c r="A125" i="2" s="1"/>
  <c r="G125" i="2" l="1"/>
  <c r="N125" i="2" s="1"/>
  <c r="D125" i="2"/>
  <c r="C125" i="2"/>
  <c r="S123" i="2"/>
  <c r="B126" i="2"/>
  <c r="A126" i="2" s="1"/>
  <c r="R126" i="2" l="1"/>
  <c r="S124" i="2"/>
  <c r="D126" i="2"/>
  <c r="C126" i="2"/>
  <c r="G126" i="2"/>
  <c r="N126" i="2" s="1"/>
  <c r="R125" i="2"/>
  <c r="B127" i="2"/>
  <c r="A127" i="2" s="1"/>
  <c r="G127" i="2" l="1"/>
  <c r="N127" i="2" s="1"/>
  <c r="C127" i="2"/>
  <c r="D127" i="2"/>
  <c r="S125" i="2"/>
  <c r="B128" i="2"/>
  <c r="A128" i="2" s="1"/>
  <c r="R128" i="2" l="1"/>
  <c r="S126" i="2"/>
  <c r="D128" i="2"/>
  <c r="C128" i="2"/>
  <c r="G128" i="2"/>
  <c r="N128" i="2" s="1"/>
  <c r="R127" i="2"/>
  <c r="B129" i="2"/>
  <c r="A129" i="2" s="1"/>
  <c r="G129" i="2" l="1"/>
  <c r="N129" i="2" s="1"/>
  <c r="D129" i="2"/>
  <c r="C129" i="2"/>
  <c r="S127" i="2"/>
  <c r="B130" i="2"/>
  <c r="A130" i="2" s="1"/>
  <c r="R130" i="2" l="1"/>
  <c r="S128" i="2"/>
  <c r="D130" i="2"/>
  <c r="G130" i="2"/>
  <c r="N130" i="2" s="1"/>
  <c r="C130" i="2"/>
  <c r="R129" i="2"/>
  <c r="B131" i="2"/>
  <c r="A131" i="2" s="1"/>
  <c r="G131" i="2" l="1"/>
  <c r="N131" i="2" s="1"/>
  <c r="C131" i="2"/>
  <c r="D131" i="2"/>
  <c r="S129" i="2"/>
  <c r="B132" i="2"/>
  <c r="A132" i="2" s="1"/>
  <c r="R132" i="2" l="1"/>
  <c r="S130" i="2"/>
  <c r="D132" i="2"/>
  <c r="C132" i="2"/>
  <c r="G132" i="2"/>
  <c r="N132" i="2" s="1"/>
  <c r="R131" i="2"/>
  <c r="B133" i="2"/>
  <c r="A133" i="2" s="1"/>
  <c r="G133" i="2" l="1"/>
  <c r="N133" i="2" s="1"/>
  <c r="D133" i="2"/>
  <c r="C133" i="2"/>
  <c r="S131" i="2"/>
  <c r="B134" i="2"/>
  <c r="A134" i="2" s="1"/>
  <c r="R134" i="2" l="1"/>
  <c r="S132" i="2"/>
  <c r="D134" i="2"/>
  <c r="G134" i="2"/>
  <c r="N134" i="2" s="1"/>
  <c r="C134" i="2"/>
  <c r="R133" i="2"/>
  <c r="B135" i="2"/>
  <c r="A135" i="2" s="1"/>
  <c r="G135" i="2" l="1"/>
  <c r="N135" i="2" s="1"/>
  <c r="D135" i="2"/>
  <c r="C135" i="2"/>
  <c r="S133" i="2"/>
  <c r="B136" i="2"/>
  <c r="A136" i="2" s="1"/>
  <c r="R136" i="2" l="1"/>
  <c r="S134" i="2"/>
  <c r="D136" i="2"/>
  <c r="C136" i="2"/>
  <c r="G136" i="2"/>
  <c r="N136" i="2" s="1"/>
  <c r="R135" i="2"/>
  <c r="B137" i="2"/>
  <c r="A137" i="2" s="1"/>
  <c r="G137" i="2" l="1"/>
  <c r="N137" i="2" s="1"/>
  <c r="D137" i="2"/>
  <c r="C137" i="2"/>
  <c r="S136" i="2"/>
  <c r="S135" i="2"/>
  <c r="B138" i="2"/>
  <c r="A138" i="2" s="1"/>
  <c r="D138" i="2" l="1"/>
  <c r="C138" i="2"/>
  <c r="G138" i="2"/>
  <c r="N138" i="2" s="1"/>
  <c r="R137" i="2"/>
  <c r="B139" i="2"/>
  <c r="A139" i="2" s="1"/>
  <c r="G139" i="2" l="1"/>
  <c r="C139" i="2"/>
  <c r="D139" i="2"/>
  <c r="F139" i="2" s="1"/>
  <c r="R138" i="2"/>
  <c r="S137" i="2"/>
  <c r="S138" i="2"/>
  <c r="B140" i="2"/>
  <c r="A140" i="2" s="1"/>
  <c r="N139" i="2" l="1"/>
  <c r="R139" i="2"/>
  <c r="G140" i="2"/>
  <c r="N140" i="2" s="1"/>
  <c r="C140" i="2"/>
  <c r="S139" i="2"/>
  <c r="D140" i="2"/>
  <c r="F140" i="2" s="1"/>
  <c r="B141" i="2"/>
  <c r="A141" i="2" s="1"/>
  <c r="R140" i="2" l="1"/>
  <c r="S140" i="2"/>
  <c r="D141" i="2"/>
  <c r="G141" i="2"/>
  <c r="F141" i="2"/>
  <c r="C141" i="2"/>
  <c r="B142" i="2"/>
  <c r="A142" i="2" s="1"/>
  <c r="N141" i="2" l="1"/>
  <c r="R141" i="2"/>
  <c r="S141" i="2"/>
  <c r="D142" i="2"/>
  <c r="F142" i="2" s="1"/>
  <c r="C142" i="2"/>
  <c r="G142" i="2"/>
  <c r="N142" i="2" s="1"/>
  <c r="B143" i="2"/>
  <c r="A143" i="2" s="1"/>
  <c r="R142" i="2" l="1"/>
  <c r="S142" i="2"/>
  <c r="G143" i="2"/>
  <c r="D143" i="2"/>
  <c r="F143" i="2" s="1"/>
  <c r="C143" i="2"/>
  <c r="B144" i="2"/>
  <c r="A144" i="2" s="1"/>
  <c r="N143" i="2" l="1"/>
  <c r="R143" i="2"/>
  <c r="S143" i="2"/>
  <c r="R144" i="2"/>
  <c r="G144" i="2"/>
  <c r="C144" i="2"/>
  <c r="D144" i="2"/>
  <c r="F144" i="2" s="1"/>
  <c r="B145" i="2"/>
  <c r="A145" i="2" s="1"/>
  <c r="N144" i="2" l="1"/>
  <c r="S144" i="2"/>
  <c r="D145" i="2"/>
  <c r="G145" i="2"/>
  <c r="F145" i="2"/>
  <c r="C145" i="2"/>
  <c r="B146" i="2"/>
  <c r="A146" i="2" s="1"/>
  <c r="N145" i="2" l="1"/>
  <c r="R145" i="2"/>
  <c r="D146" i="2"/>
  <c r="F146" i="2" s="1"/>
  <c r="S145" i="2"/>
  <c r="G146" i="2"/>
  <c r="C146" i="2"/>
  <c r="B147" i="2"/>
  <c r="A147" i="2" s="1"/>
  <c r="N146" i="2" l="1"/>
  <c r="R146" i="2"/>
  <c r="N147" i="2"/>
  <c r="S146" i="2"/>
  <c r="G147" i="2"/>
  <c r="C147" i="2"/>
  <c r="D147" i="2"/>
  <c r="F147" i="2" s="1"/>
  <c r="B148" i="2"/>
  <c r="A148" i="2" s="1"/>
  <c r="R147" i="2" l="1"/>
  <c r="R148" i="2"/>
  <c r="G148" i="2"/>
  <c r="C148" i="2"/>
  <c r="S147" i="2"/>
  <c r="D148" i="2"/>
  <c r="F148" i="2" s="1"/>
  <c r="B149" i="2"/>
  <c r="A149" i="2" s="1"/>
  <c r="N148" i="2" l="1"/>
  <c r="S148" i="2"/>
  <c r="D149" i="2"/>
  <c r="G149" i="2"/>
  <c r="C149" i="2"/>
  <c r="F149" i="2"/>
  <c r="B150" i="2"/>
  <c r="A150" i="2" s="1"/>
  <c r="N149" i="2" l="1"/>
  <c r="R149" i="2"/>
  <c r="S149" i="2"/>
  <c r="D150" i="2"/>
  <c r="F150" i="2"/>
  <c r="N150" i="2"/>
  <c r="C150" i="2"/>
  <c r="G150" i="2"/>
  <c r="B151" i="2"/>
  <c r="A151" i="2" s="1"/>
  <c r="R150" i="2" l="1"/>
  <c r="G151" i="2"/>
  <c r="S150" i="2"/>
  <c r="D151" i="2"/>
  <c r="F151" i="2" s="1"/>
  <c r="C151" i="2"/>
  <c r="B152" i="2"/>
  <c r="A152" i="2" s="1"/>
  <c r="N151" i="2" l="1"/>
  <c r="R151" i="2"/>
  <c r="S151" i="2"/>
  <c r="G152" i="2"/>
  <c r="C152" i="2"/>
  <c r="D152" i="2"/>
  <c r="F152" i="2" s="1"/>
  <c r="B153" i="2"/>
  <c r="A153" i="2" s="1"/>
  <c r="N152" i="2" l="1"/>
  <c r="R152" i="2"/>
  <c r="S152" i="2"/>
  <c r="D153" i="2"/>
  <c r="F153" i="2" s="1"/>
  <c r="G153" i="2"/>
  <c r="C153" i="2"/>
  <c r="B154" i="2"/>
  <c r="A154" i="2" s="1"/>
  <c r="R153" i="2" l="1"/>
  <c r="N153" i="2"/>
  <c r="N154" i="2"/>
  <c r="S153" i="2"/>
  <c r="D154" i="2"/>
  <c r="F154" i="2" s="1"/>
  <c r="G154" i="2"/>
  <c r="C154" i="2"/>
  <c r="R154" i="2"/>
  <c r="B155" i="2"/>
  <c r="A155" i="2" s="1"/>
  <c r="S154" i="2" l="1"/>
  <c r="G155" i="2"/>
  <c r="C155" i="2"/>
  <c r="D155" i="2"/>
  <c r="F155" i="2" s="1"/>
  <c r="B156" i="2"/>
  <c r="A156" i="2" s="1"/>
  <c r="R155" i="2" l="1"/>
  <c r="N155" i="2"/>
  <c r="S155" i="2"/>
  <c r="G156" i="2"/>
  <c r="C156" i="2"/>
  <c r="D156" i="2"/>
  <c r="F156" i="2" s="1"/>
  <c r="B157" i="2"/>
  <c r="A157" i="2" s="1"/>
  <c r="N156" i="2" l="1"/>
  <c r="R156" i="2"/>
  <c r="S156" i="2"/>
  <c r="D157" i="2"/>
  <c r="F157" i="2" s="1"/>
  <c r="G157" i="2"/>
  <c r="N157" i="2" s="1"/>
  <c r="C157" i="2"/>
  <c r="B158" i="2"/>
  <c r="A158" i="2" s="1"/>
  <c r="R157" i="2" l="1"/>
  <c r="D158" i="2"/>
  <c r="S157" i="2"/>
  <c r="F158" i="2"/>
  <c r="C158" i="2"/>
  <c r="G158" i="2"/>
  <c r="B159" i="2"/>
  <c r="A159" i="2" s="1"/>
  <c r="N158" i="2" l="1"/>
  <c r="R158" i="2"/>
  <c r="S158" i="2"/>
  <c r="G159" i="2"/>
  <c r="D159" i="2"/>
  <c r="F159" i="2" s="1"/>
  <c r="C159" i="2"/>
  <c r="B160" i="2"/>
  <c r="A160" i="2" s="1"/>
  <c r="N159" i="2" l="1"/>
  <c r="R159" i="2"/>
  <c r="G160" i="2"/>
  <c r="F160" i="2"/>
  <c r="C160" i="2"/>
  <c r="D160" i="2"/>
  <c r="S159" i="2"/>
  <c r="B161" i="2"/>
  <c r="A161" i="2" s="1"/>
  <c r="N160" i="2" l="1"/>
  <c r="R160" i="2"/>
  <c r="S160" i="2"/>
  <c r="D161" i="2"/>
  <c r="G161" i="2"/>
  <c r="N161" i="2" s="1"/>
  <c r="F161" i="2"/>
  <c r="C161" i="2"/>
  <c r="B162" i="2"/>
  <c r="A162" i="2" s="1"/>
  <c r="R161" i="2" l="1"/>
  <c r="S161" i="2"/>
  <c r="D162" i="2"/>
  <c r="F162" i="2" s="1"/>
  <c r="R162" i="2"/>
  <c r="G162" i="2"/>
  <c r="C162" i="2"/>
  <c r="B163" i="2"/>
  <c r="A163" i="2" s="1"/>
  <c r="N162" i="2" l="1"/>
  <c r="S162" i="2"/>
  <c r="G163" i="2"/>
  <c r="C163" i="2"/>
  <c r="D163" i="2"/>
  <c r="F163" i="2" s="1"/>
  <c r="B164" i="2"/>
  <c r="A164" i="2" s="1"/>
  <c r="N163" i="2" l="1"/>
  <c r="R163" i="2"/>
  <c r="G164" i="2"/>
  <c r="N164" i="2" s="1"/>
  <c r="C164" i="2"/>
  <c r="S163" i="2"/>
  <c r="D164" i="2"/>
  <c r="F164" i="2" s="1"/>
  <c r="B165" i="2"/>
  <c r="A165" i="2" s="1"/>
  <c r="R164" i="2" l="1"/>
  <c r="S164" i="2"/>
  <c r="D165" i="2"/>
  <c r="F165" i="2" s="1"/>
  <c r="G165" i="2"/>
  <c r="C165" i="2"/>
  <c r="B166" i="2"/>
  <c r="A166" i="2" s="1"/>
  <c r="N165" i="2" l="1"/>
  <c r="R165" i="2"/>
  <c r="S165" i="2"/>
  <c r="D166" i="2"/>
  <c r="F166" i="2"/>
  <c r="C166" i="2"/>
  <c r="G166" i="2"/>
  <c r="N166" i="2" s="1"/>
  <c r="B167" i="2"/>
  <c r="A167" i="2" s="1"/>
  <c r="R166" i="2" l="1"/>
  <c r="S166" i="2"/>
  <c r="G167" i="2"/>
  <c r="D167" i="2"/>
  <c r="F167" i="2" s="1"/>
  <c r="C167" i="2"/>
  <c r="B168" i="2"/>
  <c r="A168" i="2" s="1"/>
  <c r="R167" i="2" l="1"/>
  <c r="N167" i="2"/>
  <c r="S167" i="2"/>
  <c r="G168" i="2"/>
  <c r="N168" i="2" s="1"/>
  <c r="C168" i="2"/>
  <c r="D168" i="2"/>
  <c r="F168" i="2" s="1"/>
  <c r="B169" i="2"/>
  <c r="A169" i="2" s="1"/>
  <c r="R168" i="2" l="1"/>
  <c r="S168" i="2"/>
  <c r="D169" i="2"/>
  <c r="G169" i="2"/>
  <c r="F169" i="2"/>
  <c r="C169" i="2"/>
  <c r="B170" i="2"/>
  <c r="A170" i="2" s="1"/>
  <c r="N169" i="2" l="1"/>
  <c r="R169" i="2"/>
  <c r="S169" i="2"/>
  <c r="D170" i="2"/>
  <c r="F170" i="2" s="1"/>
  <c r="G170" i="2"/>
  <c r="N170" i="2" s="1"/>
  <c r="C170" i="2"/>
  <c r="B171" i="2"/>
  <c r="A171" i="2" s="1"/>
  <c r="R170" i="2" l="1"/>
  <c r="S170" i="2"/>
  <c r="G171" i="2"/>
  <c r="C171" i="2"/>
  <c r="D171" i="2"/>
  <c r="F171" i="2" s="1"/>
  <c r="B172" i="2"/>
  <c r="A172" i="2" s="1"/>
  <c r="N171" i="2" l="1"/>
  <c r="R171" i="2"/>
  <c r="S171" i="2"/>
  <c r="G172" i="2"/>
  <c r="N172" i="2" s="1"/>
  <c r="C172" i="2"/>
  <c r="D172" i="2"/>
  <c r="F172" i="2" s="1"/>
  <c r="B173" i="2"/>
  <c r="A173" i="2" s="1"/>
  <c r="R172" i="2" l="1"/>
  <c r="S172" i="2"/>
  <c r="D173" i="2"/>
  <c r="G173" i="2"/>
  <c r="F173" i="2"/>
  <c r="C173" i="2"/>
  <c r="B174" i="2"/>
  <c r="A174" i="2" s="1"/>
  <c r="N173" i="2" l="1"/>
  <c r="R173" i="2"/>
  <c r="S173" i="2"/>
  <c r="D174" i="2"/>
  <c r="F174" i="2" s="1"/>
  <c r="C174" i="2"/>
  <c r="G174" i="2"/>
  <c r="B175" i="2"/>
  <c r="A175" i="2" s="1"/>
  <c r="N174" i="2" l="1"/>
  <c r="R174" i="2"/>
  <c r="N175" i="2"/>
  <c r="G175" i="2"/>
  <c r="D175" i="2"/>
  <c r="F175" i="2" s="1"/>
  <c r="C175" i="2"/>
  <c r="S174" i="2"/>
  <c r="B176" i="2"/>
  <c r="A176" i="2" s="1"/>
  <c r="R175" i="2" l="1"/>
  <c r="S175" i="2"/>
  <c r="G176" i="2"/>
  <c r="F176" i="2"/>
  <c r="C176" i="2"/>
  <c r="D176" i="2"/>
  <c r="B177" i="2"/>
  <c r="A177" i="2" s="1"/>
  <c r="N176" i="2" l="1"/>
  <c r="R176" i="2"/>
  <c r="N177" i="2"/>
  <c r="S176" i="2"/>
  <c r="D177" i="2"/>
  <c r="F177" i="2" s="1"/>
  <c r="G177" i="2"/>
  <c r="C177" i="2"/>
  <c r="B178" i="2"/>
  <c r="A178" i="2" s="1"/>
  <c r="R177" i="2" l="1"/>
  <c r="S177" i="2"/>
  <c r="D178" i="2"/>
  <c r="F178" i="2"/>
  <c r="C178" i="2"/>
  <c r="G178" i="2"/>
  <c r="B179" i="2"/>
  <c r="A179" i="2" s="1"/>
  <c r="N178" i="2" l="1"/>
  <c r="R178" i="2"/>
  <c r="G179" i="2"/>
  <c r="S178" i="2"/>
  <c r="C179" i="2"/>
  <c r="D179" i="2"/>
  <c r="F179" i="2" s="1"/>
  <c r="B180" i="2"/>
  <c r="A180" i="2" s="1"/>
  <c r="N179" i="2" l="1"/>
  <c r="R179" i="2"/>
  <c r="N180" i="2"/>
  <c r="S179" i="2"/>
  <c r="G180" i="2"/>
  <c r="C180" i="2"/>
  <c r="D180" i="2"/>
  <c r="F180" i="2" s="1"/>
  <c r="B181" i="2"/>
  <c r="A181" i="2" s="1"/>
  <c r="R180" i="2" l="1"/>
  <c r="S180" i="2"/>
  <c r="D181" i="2"/>
  <c r="F181" i="2" s="1"/>
  <c r="G181" i="2"/>
  <c r="C181" i="2"/>
  <c r="B182" i="2"/>
  <c r="A182" i="2" s="1"/>
  <c r="N181" i="2" l="1"/>
  <c r="R181" i="2"/>
  <c r="S181" i="2"/>
  <c r="D182" i="2"/>
  <c r="F182" i="2"/>
  <c r="C182" i="2"/>
  <c r="G182" i="2"/>
  <c r="N182" i="2" s="1"/>
  <c r="B183" i="2"/>
  <c r="A183" i="2" s="1"/>
  <c r="R182" i="2" l="1"/>
  <c r="S182" i="2"/>
  <c r="G183" i="2"/>
  <c r="D183" i="2"/>
  <c r="F183" i="2" s="1"/>
  <c r="C183" i="2"/>
  <c r="B184" i="2"/>
  <c r="A184" i="2" s="1"/>
  <c r="R183" i="2" l="1"/>
  <c r="N183" i="2"/>
  <c r="S183" i="2"/>
  <c r="G184" i="2"/>
  <c r="C184" i="2"/>
  <c r="N184" i="2"/>
  <c r="D184" i="2"/>
  <c r="F184" i="2" s="1"/>
  <c r="B185" i="2"/>
  <c r="A185" i="2" s="1"/>
  <c r="R184" i="2" l="1"/>
  <c r="S184" i="2"/>
  <c r="D185" i="2"/>
  <c r="G185" i="2"/>
  <c r="F185" i="2"/>
  <c r="C185" i="2"/>
  <c r="B186" i="2"/>
  <c r="A186" i="2" s="1"/>
  <c r="N185" i="2" l="1"/>
  <c r="R185" i="2"/>
  <c r="D186" i="2"/>
  <c r="S185" i="2"/>
  <c r="F186" i="2"/>
  <c r="G186" i="2"/>
  <c r="N186" i="2" s="1"/>
  <c r="C186" i="2"/>
  <c r="B187" i="2"/>
  <c r="A187" i="2" s="1"/>
  <c r="R186" i="2" l="1"/>
  <c r="S186" i="2"/>
  <c r="G187" i="2"/>
  <c r="D187" i="2"/>
  <c r="F187" i="2" s="1"/>
  <c r="C187" i="2"/>
  <c r="B188" i="2"/>
  <c r="A188" i="2" s="1"/>
  <c r="N187" i="2" l="1"/>
  <c r="R187" i="2"/>
  <c r="S187" i="2"/>
  <c r="G188" i="2"/>
  <c r="N188" i="2" s="1"/>
  <c r="C188" i="2"/>
  <c r="F188" i="2"/>
  <c r="D188" i="2"/>
  <c r="B189" i="2"/>
  <c r="A189" i="2" s="1"/>
  <c r="R188" i="2" l="1"/>
  <c r="S188" i="2"/>
  <c r="D189" i="2"/>
  <c r="F189" i="2" s="1"/>
  <c r="G189" i="2"/>
  <c r="C189" i="2"/>
  <c r="B190" i="2"/>
  <c r="A190" i="2" s="1"/>
  <c r="N189" i="2" l="1"/>
  <c r="R189" i="2"/>
  <c r="D190" i="2"/>
  <c r="F190" i="2"/>
  <c r="C190" i="2"/>
  <c r="G190" i="2"/>
  <c r="N190" i="2" s="1"/>
  <c r="S189" i="2"/>
  <c r="B191" i="2"/>
  <c r="A191" i="2" s="1"/>
  <c r="R190" i="2" l="1"/>
  <c r="S190" i="2"/>
  <c r="G191" i="2"/>
  <c r="D191" i="2"/>
  <c r="F191" i="2" s="1"/>
  <c r="C191" i="2"/>
  <c r="B192" i="2"/>
  <c r="A192" i="2" s="1"/>
  <c r="R191" i="2" l="1"/>
  <c r="N191" i="2"/>
  <c r="G192" i="2"/>
  <c r="N192" i="2" s="1"/>
  <c r="C192" i="2"/>
  <c r="S191" i="2"/>
  <c r="D192" i="2"/>
  <c r="F192" i="2" s="1"/>
  <c r="B193" i="2"/>
  <c r="A193" i="2" s="1"/>
  <c r="R192" i="2" l="1"/>
  <c r="S192" i="2"/>
  <c r="D193" i="2"/>
  <c r="F193" i="2" s="1"/>
  <c r="G193" i="2"/>
  <c r="C193" i="2"/>
  <c r="B194" i="2"/>
  <c r="A194" i="2" s="1"/>
  <c r="N193" i="2" l="1"/>
  <c r="R193" i="2"/>
  <c r="S193" i="2"/>
  <c r="D194" i="2"/>
  <c r="F194" i="2" s="1"/>
  <c r="G194" i="2"/>
  <c r="N194" i="2" s="1"/>
  <c r="C194" i="2"/>
  <c r="B195" i="2"/>
  <c r="A195" i="2" s="1"/>
  <c r="R194" i="2" l="1"/>
  <c r="S194" i="2"/>
  <c r="G195" i="2"/>
  <c r="C195" i="2"/>
  <c r="D195" i="2"/>
  <c r="F195" i="2" s="1"/>
  <c r="B196" i="2"/>
  <c r="A196" i="2" s="1"/>
  <c r="N195" i="2" l="1"/>
  <c r="R195" i="2"/>
  <c r="N196" i="2"/>
  <c r="S195" i="2"/>
  <c r="G196" i="2"/>
  <c r="C196" i="2"/>
  <c r="D196" i="2"/>
  <c r="F196" i="2" s="1"/>
  <c r="B197" i="2"/>
  <c r="A197" i="2" s="1"/>
  <c r="R196" i="2" l="1"/>
  <c r="S196" i="2"/>
  <c r="D197" i="2"/>
  <c r="G197" i="2"/>
  <c r="F197" i="2"/>
  <c r="C197" i="2"/>
  <c r="B198" i="2"/>
  <c r="A198" i="2" s="1"/>
  <c r="N197" i="2" l="1"/>
  <c r="R197" i="2"/>
  <c r="S197" i="2"/>
  <c r="D198" i="2"/>
  <c r="F198" i="2"/>
  <c r="C198" i="2"/>
  <c r="G198" i="2"/>
  <c r="N198" i="2" s="1"/>
  <c r="B199" i="2"/>
  <c r="A199" i="2" s="1"/>
  <c r="R198" i="2" l="1"/>
  <c r="S198" i="2"/>
  <c r="G199" i="2"/>
  <c r="D199" i="2"/>
  <c r="F199" i="2" s="1"/>
  <c r="C199" i="2"/>
  <c r="B200" i="2"/>
  <c r="A200" i="2" s="1"/>
  <c r="N199" i="2" l="1"/>
  <c r="R199" i="2"/>
  <c r="S199" i="2"/>
  <c r="G200" i="2"/>
  <c r="F200" i="2"/>
  <c r="C200" i="2"/>
  <c r="D200" i="2"/>
  <c r="N200" i="2"/>
  <c r="B201" i="2"/>
  <c r="A201" i="2" s="1"/>
  <c r="R200" i="2" l="1"/>
  <c r="S200" i="2"/>
  <c r="D201" i="2"/>
  <c r="G201" i="2"/>
  <c r="F201" i="2"/>
  <c r="C201" i="2"/>
  <c r="B202" i="2"/>
  <c r="A202" i="2" s="1"/>
  <c r="N201" i="2" l="1"/>
  <c r="R201" i="2"/>
  <c r="G202" i="2"/>
  <c r="N202" i="2" s="1"/>
  <c r="S201" i="2"/>
  <c r="D202" i="2"/>
  <c r="F202" i="2" s="1"/>
  <c r="C202" i="2"/>
  <c r="B203" i="2"/>
  <c r="A203" i="2" s="1"/>
  <c r="R202" i="2" l="1"/>
  <c r="S202" i="2"/>
  <c r="D203" i="2"/>
  <c r="F203" i="2"/>
  <c r="C203" i="2"/>
  <c r="G203" i="2"/>
  <c r="N203" i="2" s="1"/>
  <c r="B204" i="2"/>
  <c r="A204" i="2" s="1"/>
  <c r="R203" i="2" l="1"/>
  <c r="S203" i="2"/>
  <c r="D204" i="2"/>
  <c r="F204" i="2" s="1"/>
  <c r="G204" i="2"/>
  <c r="C204" i="2"/>
  <c r="B205" i="2"/>
  <c r="A205" i="2" s="1"/>
  <c r="N204" i="2" l="1"/>
  <c r="R204" i="2"/>
  <c r="S204" i="2"/>
  <c r="G205" i="2"/>
  <c r="D205" i="2"/>
  <c r="F205" i="2" s="1"/>
  <c r="C205" i="2"/>
  <c r="B206" i="2"/>
  <c r="A206" i="2" s="1"/>
  <c r="N205" i="2" l="1"/>
  <c r="R205" i="2"/>
  <c r="G206" i="2"/>
  <c r="N206" i="2" s="1"/>
  <c r="D206" i="2"/>
  <c r="F206" i="2" s="1"/>
  <c r="S205" i="2"/>
  <c r="C206" i="2"/>
  <c r="B207" i="2"/>
  <c r="A207" i="2" s="1"/>
  <c r="R206" i="2" l="1"/>
  <c r="S206" i="2"/>
  <c r="D207" i="2"/>
  <c r="F207" i="2" s="1"/>
  <c r="G207" i="2"/>
  <c r="C207" i="2"/>
  <c r="B208" i="2"/>
  <c r="A208" i="2" s="1"/>
  <c r="N207" i="2" l="1"/>
  <c r="R207" i="2"/>
  <c r="S207" i="2"/>
  <c r="D208" i="2"/>
  <c r="G208" i="2"/>
  <c r="N208" i="2" s="1"/>
  <c r="C208" i="2"/>
  <c r="F208" i="2"/>
  <c r="B209" i="2"/>
  <c r="A209" i="2" s="1"/>
  <c r="R208" i="2" l="1"/>
  <c r="S208" i="2"/>
  <c r="F209" i="2"/>
  <c r="D209" i="2"/>
  <c r="G209" i="2"/>
  <c r="C209" i="2"/>
  <c r="B210" i="2"/>
  <c r="A210" i="2" s="1"/>
  <c r="N209" i="2" l="1"/>
  <c r="R209" i="2"/>
  <c r="S209" i="2"/>
  <c r="G210" i="2"/>
  <c r="D210" i="2"/>
  <c r="F210" i="2" s="1"/>
  <c r="C210" i="2"/>
  <c r="B211" i="2"/>
  <c r="A211" i="2" s="1"/>
  <c r="N210" i="2" l="1"/>
  <c r="R210" i="2"/>
  <c r="R211" i="2"/>
  <c r="S210" i="2"/>
  <c r="G211" i="2"/>
  <c r="C211" i="2"/>
  <c r="F211" i="2"/>
  <c r="D211" i="2"/>
  <c r="B212" i="2"/>
  <c r="A212" i="2" s="1"/>
  <c r="N211" i="2" l="1"/>
  <c r="D212" i="2"/>
  <c r="F212" i="2" s="1"/>
  <c r="G212" i="2"/>
  <c r="S211" i="2"/>
  <c r="C212" i="2"/>
  <c r="B213" i="2"/>
  <c r="A213" i="2" s="1"/>
  <c r="N212" i="2" l="1"/>
  <c r="R212" i="2"/>
  <c r="S212" i="2"/>
  <c r="F213" i="2"/>
  <c r="D213" i="2"/>
  <c r="G213" i="2"/>
  <c r="C213" i="2"/>
  <c r="B214" i="2"/>
  <c r="A214" i="2" s="1"/>
  <c r="R213" i="2" l="1"/>
  <c r="N213" i="2"/>
  <c r="S213" i="2"/>
  <c r="G214" i="2"/>
  <c r="C214" i="2"/>
  <c r="D214" i="2"/>
  <c r="F214" i="2" s="1"/>
  <c r="B215" i="2"/>
  <c r="A215" i="2" s="1"/>
  <c r="R214" i="2" l="1"/>
  <c r="N214" i="2"/>
  <c r="S214" i="2"/>
  <c r="F215" i="2"/>
  <c r="G215" i="2"/>
  <c r="D215" i="2"/>
  <c r="C215" i="2"/>
  <c r="B216" i="2"/>
  <c r="A216" i="2" s="1"/>
  <c r="R215" i="2" l="1"/>
  <c r="N215" i="2"/>
  <c r="S215" i="2"/>
  <c r="D216" i="2"/>
  <c r="F216" i="2" s="1"/>
  <c r="C216" i="2"/>
  <c r="G216" i="2"/>
  <c r="B217" i="2"/>
  <c r="A217" i="2" s="1"/>
  <c r="N216" i="2" l="1"/>
  <c r="R216" i="2"/>
  <c r="S216" i="2"/>
  <c r="G217" i="2"/>
  <c r="N217" i="2" s="1"/>
  <c r="D217" i="2"/>
  <c r="F217" i="2" s="1"/>
  <c r="C217" i="2"/>
  <c r="B218" i="2"/>
  <c r="A218" i="2" s="1"/>
  <c r="R217" i="2" l="1"/>
  <c r="G218" i="2"/>
  <c r="S217" i="2"/>
  <c r="D218" i="2"/>
  <c r="F218" i="2" s="1"/>
  <c r="C218" i="2"/>
  <c r="B219" i="2"/>
  <c r="A219" i="2" s="1"/>
  <c r="R218" i="2" l="1"/>
  <c r="N218" i="2"/>
  <c r="S218" i="2"/>
  <c r="D219" i="2"/>
  <c r="F219" i="2" s="1"/>
  <c r="G219" i="2"/>
  <c r="N219" i="2" s="1"/>
  <c r="C219" i="2"/>
  <c r="B220" i="2"/>
  <c r="A220" i="2" s="1"/>
  <c r="R219" i="2" l="1"/>
  <c r="R220" i="2"/>
  <c r="S219" i="2"/>
  <c r="D220" i="2"/>
  <c r="C220" i="2"/>
  <c r="G220" i="2"/>
  <c r="F220" i="2"/>
  <c r="B221" i="2"/>
  <c r="A221" i="2" s="1"/>
  <c r="N220" i="2" l="1"/>
  <c r="S220" i="2"/>
  <c r="G221" i="2"/>
  <c r="N221" i="2" s="1"/>
  <c r="D221" i="2"/>
  <c r="F221" i="2" s="1"/>
  <c r="C221" i="2"/>
  <c r="B222" i="2"/>
  <c r="A222" i="2" s="1"/>
  <c r="R221" i="2" l="1"/>
  <c r="G222" i="2"/>
  <c r="N222" i="2" s="1"/>
  <c r="D222" i="2"/>
  <c r="S221" i="2"/>
  <c r="F222" i="2"/>
  <c r="C222" i="2"/>
  <c r="B223" i="2"/>
  <c r="A223" i="2" s="1"/>
  <c r="R222" i="2" l="1"/>
  <c r="S222" i="2"/>
  <c r="D223" i="2"/>
  <c r="F223" i="2" s="1"/>
  <c r="C223" i="2"/>
  <c r="G223" i="2"/>
  <c r="B224" i="2"/>
  <c r="A224" i="2" s="1"/>
  <c r="N223" i="2" l="1"/>
  <c r="R223" i="2"/>
  <c r="S223" i="2"/>
  <c r="D224" i="2"/>
  <c r="F224" i="2" s="1"/>
  <c r="G224" i="2"/>
  <c r="C224" i="2"/>
  <c r="B225" i="2"/>
  <c r="A225" i="2" s="1"/>
  <c r="R224" i="2" l="1"/>
  <c r="N224" i="2"/>
  <c r="S224" i="2"/>
  <c r="D225" i="2"/>
  <c r="F225" i="2" s="1"/>
  <c r="G225" i="2"/>
  <c r="N225" i="2" s="1"/>
  <c r="C225" i="2"/>
  <c r="B226" i="2"/>
  <c r="A226" i="2" s="1"/>
  <c r="R225" i="2" l="1"/>
  <c r="S225" i="2"/>
  <c r="G226" i="2"/>
  <c r="D226" i="2"/>
  <c r="F226" i="2" s="1"/>
  <c r="C226" i="2"/>
  <c r="B227" i="2"/>
  <c r="A227" i="2" s="1"/>
  <c r="R226" i="2" l="1"/>
  <c r="N226" i="2"/>
  <c r="S226" i="2"/>
  <c r="G227" i="2"/>
  <c r="N227" i="2" s="1"/>
  <c r="F227" i="2"/>
  <c r="D227" i="2"/>
  <c r="C227" i="2"/>
  <c r="B228" i="2"/>
  <c r="A228" i="2" s="1"/>
  <c r="R227" i="2" l="1"/>
  <c r="D228" i="2"/>
  <c r="F228" i="2"/>
  <c r="G228" i="2"/>
  <c r="C228" i="2"/>
  <c r="N228" i="2"/>
  <c r="S227" i="2"/>
  <c r="B229" i="2"/>
  <c r="A229" i="2" s="1"/>
  <c r="R228" i="2" l="1"/>
  <c r="S228" i="2"/>
  <c r="D229" i="2"/>
  <c r="F229" i="2" s="1"/>
  <c r="G229" i="2"/>
  <c r="C229" i="2"/>
  <c r="B230" i="2"/>
  <c r="A230" i="2" s="1"/>
  <c r="N229" i="2" l="1"/>
  <c r="R229" i="2"/>
  <c r="S229" i="2"/>
  <c r="G230" i="2"/>
  <c r="D230" i="2"/>
  <c r="F230" i="2" s="1"/>
  <c r="C230" i="2"/>
  <c r="B231" i="2"/>
  <c r="A231" i="2" s="1"/>
  <c r="N230" i="2" l="1"/>
  <c r="R230" i="2"/>
  <c r="S230" i="2"/>
  <c r="F231" i="2"/>
  <c r="G231" i="2"/>
  <c r="N231" i="2" s="1"/>
  <c r="C231" i="2"/>
  <c r="D231" i="2"/>
  <c r="B232" i="2"/>
  <c r="A232" i="2" s="1"/>
  <c r="R231" i="2" l="1"/>
  <c r="S231" i="2"/>
  <c r="D232" i="2"/>
  <c r="F232" i="2"/>
  <c r="C232" i="2"/>
  <c r="G232" i="2"/>
  <c r="B233" i="2"/>
  <c r="A233" i="2" s="1"/>
  <c r="N232" i="2" l="1"/>
  <c r="R232" i="2"/>
  <c r="S232" i="2"/>
  <c r="G233" i="2"/>
  <c r="N233" i="2" s="1"/>
  <c r="D233" i="2"/>
  <c r="F233" i="2" s="1"/>
  <c r="C233" i="2"/>
  <c r="B234" i="2"/>
  <c r="A234" i="2" s="1"/>
  <c r="R233" i="2" l="1"/>
  <c r="G234" i="2"/>
  <c r="S233" i="2"/>
  <c r="C234" i="2"/>
  <c r="D234" i="2"/>
  <c r="F234" i="2" s="1"/>
  <c r="B235" i="2"/>
  <c r="A235" i="2" s="1"/>
  <c r="R234" i="2" l="1"/>
  <c r="N234" i="2"/>
  <c r="S234" i="2"/>
  <c r="D235" i="2"/>
  <c r="F235" i="2" s="1"/>
  <c r="C235" i="2"/>
  <c r="G235" i="2"/>
  <c r="N235" i="2" s="1"/>
  <c r="B236" i="2"/>
  <c r="A236" i="2" s="1"/>
  <c r="R235" i="2" l="1"/>
  <c r="S235" i="2"/>
  <c r="D236" i="2"/>
  <c r="G236" i="2"/>
  <c r="N236" i="2" s="1"/>
  <c r="C236" i="2"/>
  <c r="F236" i="2"/>
  <c r="B237" i="2"/>
  <c r="A237" i="2" s="1"/>
  <c r="R236" i="2" l="1"/>
  <c r="S236" i="2"/>
  <c r="G237" i="2"/>
  <c r="N237" i="2" s="1"/>
  <c r="D237" i="2"/>
  <c r="F237" i="2" s="1"/>
  <c r="C237" i="2"/>
  <c r="B238" i="2"/>
  <c r="A238" i="2" s="1"/>
  <c r="R237" i="2" l="1"/>
  <c r="G238" i="2"/>
  <c r="N238" i="2" s="1"/>
  <c r="S237" i="2"/>
  <c r="D238" i="2"/>
  <c r="F238" i="2"/>
  <c r="C238" i="2"/>
  <c r="B239" i="2"/>
  <c r="A239" i="2" s="1"/>
  <c r="R238" i="2" l="1"/>
  <c r="S238" i="2"/>
  <c r="D239" i="2"/>
  <c r="F239" i="2" s="1"/>
  <c r="G239" i="2"/>
  <c r="C239" i="2"/>
  <c r="B240" i="2"/>
  <c r="A240" i="2" s="1"/>
  <c r="N239" i="2" l="1"/>
  <c r="R239" i="2"/>
  <c r="S239" i="2"/>
  <c r="D240" i="2"/>
  <c r="G240" i="2"/>
  <c r="C240" i="2"/>
  <c r="F240" i="2"/>
  <c r="B241" i="2"/>
  <c r="A241" i="2" s="1"/>
  <c r="N240" i="2" l="1"/>
  <c r="R240" i="2"/>
  <c r="S240" i="2"/>
  <c r="F241" i="2"/>
  <c r="D241" i="2"/>
  <c r="G241" i="2"/>
  <c r="N241" i="2" s="1"/>
  <c r="C241" i="2"/>
  <c r="B242" i="2"/>
  <c r="A242" i="2" s="1"/>
  <c r="R241" i="2" l="1"/>
  <c r="S241" i="2"/>
  <c r="D242" i="2"/>
  <c r="G242" i="2"/>
  <c r="N242" i="2" s="1"/>
  <c r="F242" i="2"/>
  <c r="C242" i="2"/>
  <c r="B243" i="2"/>
  <c r="A243" i="2" s="1"/>
  <c r="R242" i="2" l="1"/>
  <c r="S242" i="2"/>
  <c r="D243" i="2"/>
  <c r="F243" i="2" s="1"/>
  <c r="G243" i="2"/>
  <c r="N243" i="2" s="1"/>
  <c r="C243" i="2"/>
  <c r="B244" i="2"/>
  <c r="A244" i="2" s="1"/>
  <c r="R243" i="2" l="1"/>
  <c r="G244" i="2"/>
  <c r="D244" i="2"/>
  <c r="F244" i="2"/>
  <c r="S243" i="2"/>
  <c r="C244" i="2"/>
  <c r="B245" i="2"/>
  <c r="A245" i="2" s="1"/>
  <c r="N244" i="2" l="1"/>
  <c r="R244" i="2"/>
  <c r="S244" i="2"/>
  <c r="F245" i="2"/>
  <c r="G245" i="2"/>
  <c r="D245" i="2"/>
  <c r="C245" i="2"/>
  <c r="B246" i="2"/>
  <c r="A246" i="2" s="1"/>
  <c r="R245" i="2" l="1"/>
  <c r="N245" i="2"/>
  <c r="D246" i="2"/>
  <c r="S245" i="2"/>
  <c r="G246" i="2"/>
  <c r="F246" i="2"/>
  <c r="C246" i="2"/>
  <c r="B247" i="2"/>
  <c r="A247" i="2" s="1"/>
  <c r="N246" i="2" l="1"/>
  <c r="R246" i="2"/>
  <c r="S246" i="2"/>
  <c r="G247" i="2"/>
  <c r="D247" i="2"/>
  <c r="F247" i="2" s="1"/>
  <c r="C247" i="2"/>
  <c r="B248" i="2"/>
  <c r="A248" i="2" s="1"/>
  <c r="R247" i="2" l="1"/>
  <c r="N247" i="2"/>
  <c r="N248" i="2"/>
  <c r="S247" i="2"/>
  <c r="G248" i="2"/>
  <c r="D248" i="2"/>
  <c r="F248" i="2" s="1"/>
  <c r="C248" i="2"/>
  <c r="B249" i="2"/>
  <c r="A249" i="2" s="1"/>
  <c r="R248" i="2" l="1"/>
  <c r="S248" i="2"/>
  <c r="D249" i="2"/>
  <c r="F249" i="2" s="1"/>
  <c r="G249" i="2"/>
  <c r="N249" i="2" s="1"/>
  <c r="C249" i="2"/>
  <c r="B250" i="2"/>
  <c r="A250" i="2" s="1"/>
  <c r="R249" i="2" l="1"/>
  <c r="D250" i="2"/>
  <c r="G250" i="2"/>
  <c r="N250" i="2" s="1"/>
  <c r="F250" i="2"/>
  <c r="C250" i="2"/>
  <c r="S249" i="2"/>
  <c r="B251" i="2"/>
  <c r="A251" i="2" s="1"/>
  <c r="R250" i="2" l="1"/>
  <c r="S250" i="2"/>
  <c r="F251" i="2"/>
  <c r="D251" i="2"/>
  <c r="G251" i="2"/>
  <c r="C251" i="2"/>
  <c r="B252" i="2"/>
  <c r="A252" i="2" s="1"/>
  <c r="N251" i="2" l="1"/>
  <c r="R251" i="2"/>
  <c r="S251" i="2"/>
  <c r="G252" i="2"/>
  <c r="N252" i="2" s="1"/>
  <c r="D252" i="2"/>
  <c r="F252" i="2"/>
  <c r="C252" i="2"/>
  <c r="B253" i="2"/>
  <c r="A253" i="2" s="1"/>
  <c r="R252" i="2" l="1"/>
  <c r="S252" i="2"/>
  <c r="F253" i="2"/>
  <c r="G253" i="2"/>
  <c r="N253" i="2" s="1"/>
  <c r="D253" i="2"/>
  <c r="C253" i="2"/>
  <c r="B254" i="2"/>
  <c r="A254" i="2" s="1"/>
  <c r="R253" i="2" l="1"/>
  <c r="D254" i="2"/>
  <c r="F254" i="2" s="1"/>
  <c r="G254" i="2"/>
  <c r="S253" i="2"/>
  <c r="C254" i="2"/>
  <c r="B255" i="2"/>
  <c r="A255" i="2" s="1"/>
  <c r="R254" i="2" l="1"/>
  <c r="N254" i="2"/>
  <c r="S254" i="2"/>
  <c r="C255" i="2"/>
  <c r="G255" i="2"/>
  <c r="D255" i="2"/>
  <c r="F255" i="2" s="1"/>
  <c r="B256" i="2"/>
  <c r="A256" i="2" s="1"/>
  <c r="R255" i="2" l="1"/>
  <c r="N255" i="2"/>
  <c r="N256" i="2"/>
  <c r="S255" i="2"/>
  <c r="G256" i="2"/>
  <c r="D256" i="2"/>
  <c r="F256" i="2" s="1"/>
  <c r="C256" i="2"/>
  <c r="B257" i="2"/>
  <c r="A257" i="2" s="1"/>
  <c r="R256" i="2" l="1"/>
  <c r="S256" i="2"/>
  <c r="D257" i="2"/>
  <c r="F257" i="2" s="1"/>
  <c r="C257" i="2"/>
  <c r="G257" i="2"/>
  <c r="N257" i="2" s="1"/>
  <c r="B258" i="2"/>
  <c r="A258" i="2" s="1"/>
  <c r="R257" i="2" l="1"/>
  <c r="N258" i="2"/>
  <c r="D258" i="2"/>
  <c r="F258" i="2" s="1"/>
  <c r="S257" i="2"/>
  <c r="G258" i="2"/>
  <c r="C258" i="2"/>
  <c r="B259" i="2"/>
  <c r="A259" i="2" s="1"/>
  <c r="R258" i="2" l="1"/>
  <c r="S258" i="2"/>
  <c r="F259" i="2"/>
  <c r="D259" i="2"/>
  <c r="G259" i="2"/>
  <c r="C259" i="2"/>
  <c r="B260" i="2"/>
  <c r="A260" i="2" s="1"/>
  <c r="N259" i="2" l="1"/>
  <c r="R259" i="2"/>
  <c r="G260" i="2"/>
  <c r="D260" i="2"/>
  <c r="S259" i="2"/>
  <c r="F260" i="2"/>
  <c r="C260" i="2"/>
  <c r="B261" i="2"/>
  <c r="A261" i="2" s="1"/>
  <c r="N260" i="2" l="1"/>
  <c r="R260" i="2"/>
  <c r="S260" i="2"/>
  <c r="F261" i="2"/>
  <c r="G261" i="2"/>
  <c r="N261" i="2" s="1"/>
  <c r="D261" i="2"/>
  <c r="C261" i="2"/>
  <c r="B262" i="2"/>
  <c r="A262" i="2" s="1"/>
  <c r="R261" i="2" l="1"/>
  <c r="S261" i="2"/>
  <c r="D262" i="2"/>
  <c r="F262" i="2" s="1"/>
  <c r="G262" i="2"/>
  <c r="C262" i="2"/>
  <c r="B263" i="2"/>
  <c r="A263" i="2" s="1"/>
  <c r="R262" i="2" l="1"/>
  <c r="N262" i="2"/>
  <c r="S262" i="2"/>
  <c r="G263" i="2"/>
  <c r="N263" i="2" s="1"/>
  <c r="D263" i="2"/>
  <c r="F263" i="2" s="1"/>
  <c r="C263" i="2"/>
  <c r="B264" i="2"/>
  <c r="A264" i="2" s="1"/>
  <c r="R263" i="2" l="1"/>
  <c r="N264" i="2"/>
  <c r="S263" i="2"/>
  <c r="G264" i="2"/>
  <c r="D264" i="2"/>
  <c r="C264" i="2"/>
  <c r="F264" i="2"/>
  <c r="B265" i="2"/>
  <c r="A265" i="2" s="1"/>
  <c r="R264" i="2" l="1"/>
  <c r="S264" i="2"/>
  <c r="D265" i="2"/>
  <c r="F265" i="2" s="1"/>
  <c r="G265" i="2"/>
  <c r="N265" i="2" s="1"/>
  <c r="C265" i="2"/>
  <c r="B266" i="2"/>
  <c r="A266" i="2" s="1"/>
  <c r="R265" i="2" l="1"/>
  <c r="D266" i="2"/>
  <c r="F266" i="2" s="1"/>
  <c r="G266" i="2"/>
  <c r="N266" i="2" s="1"/>
  <c r="S265" i="2"/>
  <c r="C266" i="2"/>
  <c r="B267" i="2"/>
  <c r="A267" i="2" s="1"/>
  <c r="R266" i="2" l="1"/>
  <c r="S266" i="2"/>
  <c r="D267" i="2"/>
  <c r="F267" i="2" s="1"/>
  <c r="G267" i="2"/>
  <c r="C267" i="2"/>
  <c r="B268" i="2"/>
  <c r="A268" i="2" s="1"/>
  <c r="N267" i="2" l="1"/>
  <c r="R267" i="2"/>
  <c r="N268" i="2"/>
  <c r="G268" i="2"/>
  <c r="S267" i="2"/>
  <c r="D268" i="2"/>
  <c r="F268" i="2" s="1"/>
  <c r="C268" i="2"/>
  <c r="B269" i="2"/>
  <c r="A269" i="2" s="1"/>
  <c r="R268" i="2" l="1"/>
  <c r="S268" i="2"/>
  <c r="G269" i="2"/>
  <c r="N269" i="2" s="1"/>
  <c r="D269" i="2"/>
  <c r="F269" i="2" s="1"/>
  <c r="C269" i="2"/>
  <c r="B270" i="2"/>
  <c r="A270" i="2" s="1"/>
  <c r="R269" i="2" l="1"/>
  <c r="N270" i="2"/>
  <c r="D270" i="2"/>
  <c r="F270" i="2" s="1"/>
  <c r="G270" i="2"/>
  <c r="C270" i="2"/>
  <c r="S269" i="2"/>
  <c r="B271" i="2"/>
  <c r="A271" i="2" s="1"/>
  <c r="R270" i="2" l="1"/>
  <c r="S270" i="2"/>
  <c r="C271" i="2"/>
  <c r="G271" i="2"/>
  <c r="D271" i="2"/>
  <c r="F271" i="2" s="1"/>
  <c r="B272" i="2"/>
  <c r="A272" i="2" s="1"/>
  <c r="N271" i="2" l="1"/>
  <c r="R271" i="2"/>
  <c r="S271" i="2"/>
  <c r="G272" i="2"/>
  <c r="D272" i="2"/>
  <c r="F272" i="2" s="1"/>
  <c r="C272" i="2"/>
  <c r="B273" i="2"/>
  <c r="A273" i="2" s="1"/>
  <c r="N272" i="2" l="1"/>
  <c r="R272" i="2"/>
  <c r="S272" i="2"/>
  <c r="D273" i="2"/>
  <c r="F273" i="2" s="1"/>
  <c r="C273" i="2"/>
  <c r="G273" i="2"/>
  <c r="N273" i="2" s="1"/>
  <c r="B274" i="2"/>
  <c r="A274" i="2" s="1"/>
  <c r="R273" i="2" l="1"/>
  <c r="S273" i="2"/>
  <c r="D274" i="2"/>
  <c r="F274" i="2" s="1"/>
  <c r="G274" i="2"/>
  <c r="C274" i="2"/>
  <c r="B275" i="2"/>
  <c r="A275" i="2" s="1"/>
  <c r="R274" i="2" l="1"/>
  <c r="N274" i="2"/>
  <c r="S274" i="2"/>
  <c r="D275" i="2"/>
  <c r="F275" i="2" s="1"/>
  <c r="G275" i="2"/>
  <c r="N275" i="2" s="1"/>
  <c r="C275" i="2"/>
  <c r="B276" i="2"/>
  <c r="A276" i="2" s="1"/>
  <c r="R275" i="2" l="1"/>
  <c r="G276" i="2"/>
  <c r="N276" i="2" s="1"/>
  <c r="D276" i="2"/>
  <c r="F276" i="2"/>
  <c r="C276" i="2"/>
  <c r="S275" i="2"/>
  <c r="B277" i="2"/>
  <c r="A277" i="2" s="1"/>
  <c r="R276" i="2" l="1"/>
  <c r="S276" i="2"/>
  <c r="G277" i="2"/>
  <c r="N277" i="2" s="1"/>
  <c r="D277" i="2"/>
  <c r="F277" i="2" s="1"/>
  <c r="C277" i="2"/>
  <c r="B278" i="2"/>
  <c r="A278" i="2" s="1"/>
  <c r="R277" i="2" l="1"/>
  <c r="D278" i="2"/>
  <c r="S277" i="2"/>
  <c r="G278" i="2"/>
  <c r="N278" i="2" s="1"/>
  <c r="F278" i="2"/>
  <c r="C278" i="2"/>
  <c r="B279" i="2"/>
  <c r="A279" i="2" s="1"/>
  <c r="R278" i="2" l="1"/>
  <c r="N279" i="2"/>
  <c r="S278" i="2"/>
  <c r="G279" i="2"/>
  <c r="D279" i="2"/>
  <c r="F279" i="2" s="1"/>
  <c r="C279" i="2"/>
  <c r="B280" i="2"/>
  <c r="A280" i="2" s="1"/>
  <c r="R279" i="2" l="1"/>
  <c r="S279" i="2"/>
  <c r="G280" i="2"/>
  <c r="D280" i="2"/>
  <c r="F280" i="2" s="1"/>
  <c r="C280" i="2"/>
  <c r="B281" i="2"/>
  <c r="A281" i="2" s="1"/>
  <c r="N280" i="2" l="1"/>
  <c r="R280" i="2"/>
  <c r="S280" i="2"/>
  <c r="F281" i="2"/>
  <c r="D281" i="2"/>
  <c r="G281" i="2"/>
  <c r="C281" i="2"/>
  <c r="B282" i="2"/>
  <c r="A282" i="2" s="1"/>
  <c r="R281" i="2" l="1"/>
  <c r="N281" i="2"/>
  <c r="D282" i="2"/>
  <c r="F282" i="2" s="1"/>
  <c r="G282" i="2"/>
  <c r="S281" i="2"/>
  <c r="C282" i="2"/>
  <c r="B283" i="2"/>
  <c r="A283" i="2" s="1"/>
  <c r="N282" i="2" l="1"/>
  <c r="R282" i="2"/>
  <c r="R283" i="2"/>
  <c r="S282" i="2"/>
  <c r="F283" i="2"/>
  <c r="D283" i="2"/>
  <c r="G283" i="2"/>
  <c r="C283" i="2"/>
  <c r="B284" i="2"/>
  <c r="A284" i="2" s="1"/>
  <c r="N283" i="2" l="1"/>
  <c r="S283" i="2"/>
  <c r="G284" i="2"/>
  <c r="D284" i="2"/>
  <c r="F284" i="2" s="1"/>
  <c r="C284" i="2"/>
  <c r="B285" i="2"/>
  <c r="A285" i="2" s="1"/>
  <c r="N284" i="2" l="1"/>
  <c r="R284" i="2"/>
  <c r="S284" i="2"/>
  <c r="F285" i="2"/>
  <c r="G285" i="2"/>
  <c r="D285" i="2"/>
  <c r="C285" i="2"/>
  <c r="B286" i="2"/>
  <c r="A286" i="2" s="1"/>
  <c r="N285" i="2" l="1"/>
  <c r="R285" i="2"/>
  <c r="D286" i="2"/>
  <c r="F286" i="2" s="1"/>
  <c r="G286" i="2"/>
  <c r="S285" i="2"/>
  <c r="C286" i="2"/>
  <c r="B287" i="2"/>
  <c r="A287" i="2" s="1"/>
  <c r="N286" i="2" l="1"/>
  <c r="R286" i="2"/>
  <c r="S286" i="2"/>
  <c r="C287" i="2"/>
  <c r="G287" i="2"/>
  <c r="D287" i="2"/>
  <c r="F287" i="2" s="1"/>
  <c r="B288" i="2"/>
  <c r="A288" i="2" s="1"/>
  <c r="R287" i="2" l="1"/>
  <c r="N287" i="2"/>
  <c r="S287" i="2"/>
  <c r="G288" i="2"/>
  <c r="D288" i="2"/>
  <c r="F288" i="2" s="1"/>
  <c r="C288" i="2"/>
  <c r="B289" i="2"/>
  <c r="A289" i="2" s="1"/>
  <c r="R288" i="2" l="1"/>
  <c r="N288" i="2"/>
  <c r="S288" i="2"/>
  <c r="N289" i="2"/>
  <c r="F289" i="2"/>
  <c r="D289" i="2"/>
  <c r="G289" i="2"/>
  <c r="C289" i="2"/>
  <c r="B290" i="2"/>
  <c r="A290" i="2" s="1"/>
  <c r="R289" i="2" l="1"/>
  <c r="D290" i="2"/>
  <c r="S289" i="2"/>
  <c r="G290" i="2"/>
  <c r="N290" i="2" s="1"/>
  <c r="F290" i="2"/>
  <c r="C290" i="2"/>
  <c r="B291" i="2"/>
  <c r="A291" i="2" s="1"/>
  <c r="R290" i="2" l="1"/>
  <c r="S290" i="2"/>
  <c r="D291" i="2"/>
  <c r="F291" i="2" s="1"/>
  <c r="G291" i="2"/>
  <c r="N291" i="2" s="1"/>
  <c r="C291" i="2"/>
  <c r="B292" i="2"/>
  <c r="A292" i="2" s="1"/>
  <c r="R291" i="2" l="1"/>
  <c r="N292" i="2"/>
  <c r="G292" i="2"/>
  <c r="D292" i="2"/>
  <c r="F292" i="2" s="1"/>
  <c r="C292" i="2"/>
  <c r="S291" i="2"/>
  <c r="B293" i="2"/>
  <c r="A293" i="2" s="1"/>
  <c r="R292" i="2" l="1"/>
  <c r="S292" i="2"/>
  <c r="G293" i="2"/>
  <c r="D293" i="2"/>
  <c r="F293" i="2" s="1"/>
  <c r="C293" i="2"/>
  <c r="B294" i="2"/>
  <c r="A294" i="2" s="1"/>
  <c r="R293" i="2" l="1"/>
  <c r="N293" i="2"/>
  <c r="S293" i="2"/>
  <c r="D294" i="2"/>
  <c r="G294" i="2"/>
  <c r="F294" i="2"/>
  <c r="C294" i="2"/>
  <c r="B295" i="2"/>
  <c r="A295" i="2" s="1"/>
  <c r="R294" i="2" l="1"/>
  <c r="N294" i="2"/>
  <c r="N295" i="2"/>
  <c r="S294" i="2"/>
  <c r="G295" i="2"/>
  <c r="D295" i="2"/>
  <c r="F295" i="2" s="1"/>
  <c r="C295" i="2"/>
  <c r="B296" i="2"/>
  <c r="A296" i="2" s="1"/>
  <c r="R295" i="2" l="1"/>
  <c r="S295" i="2"/>
  <c r="G296" i="2"/>
  <c r="N296" i="2" s="1"/>
  <c r="D296" i="2"/>
  <c r="F296" i="2" s="1"/>
  <c r="C296" i="2"/>
  <c r="B297" i="2"/>
  <c r="A297" i="2" s="1"/>
  <c r="R296" i="2" l="1"/>
  <c r="S296" i="2"/>
  <c r="F297" i="2"/>
  <c r="D297" i="2"/>
  <c r="G297" i="2"/>
  <c r="C297" i="2"/>
  <c r="B298" i="2"/>
  <c r="A298" i="2" s="1"/>
  <c r="R297" i="2" l="1"/>
  <c r="N297" i="2"/>
  <c r="D298" i="2"/>
  <c r="F298" i="2" s="1"/>
  <c r="G298" i="2"/>
  <c r="N298" i="2" s="1"/>
  <c r="S297" i="2"/>
  <c r="C298" i="2"/>
  <c r="B299" i="2"/>
  <c r="A299" i="2" s="1"/>
  <c r="R298" i="2" l="1"/>
  <c r="S298" i="2"/>
  <c r="D299" i="2"/>
  <c r="F299" i="2" s="1"/>
  <c r="G299" i="2"/>
  <c r="N299" i="2" s="1"/>
  <c r="C299" i="2"/>
  <c r="B300" i="2"/>
  <c r="A300" i="2" s="1"/>
  <c r="R299" i="2" l="1"/>
  <c r="G300" i="2"/>
  <c r="S299" i="2"/>
  <c r="D300" i="2"/>
  <c r="F300" i="2"/>
  <c r="C300" i="2"/>
  <c r="B301" i="2"/>
  <c r="A301" i="2" s="1"/>
  <c r="N300" i="2" l="1"/>
  <c r="R300" i="2"/>
  <c r="N301" i="2"/>
  <c r="S300" i="2"/>
  <c r="G301" i="2"/>
  <c r="D301" i="2"/>
  <c r="F301" i="2" s="1"/>
  <c r="C301" i="2"/>
  <c r="B302" i="2"/>
  <c r="A302" i="2" s="1"/>
  <c r="R301" i="2" l="1"/>
  <c r="N302" i="2"/>
  <c r="D302" i="2"/>
  <c r="G302" i="2"/>
  <c r="S301" i="2"/>
  <c r="F302" i="2"/>
  <c r="C302" i="2"/>
  <c r="B303" i="2"/>
  <c r="A303" i="2" s="1"/>
  <c r="R302" i="2" l="1"/>
  <c r="R303" i="2"/>
  <c r="S302" i="2"/>
  <c r="C303" i="2"/>
  <c r="G303" i="2"/>
  <c r="D303" i="2"/>
  <c r="F303" i="2" s="1"/>
  <c r="B304" i="2"/>
  <c r="A304" i="2" s="1"/>
  <c r="N303" i="2" l="1"/>
  <c r="S303" i="2"/>
  <c r="G304" i="2"/>
  <c r="D304" i="2"/>
  <c r="C304" i="2"/>
  <c r="F304" i="2"/>
  <c r="B305" i="2"/>
  <c r="A305" i="2" s="1"/>
  <c r="N304" i="2" l="1"/>
  <c r="R304" i="2"/>
  <c r="S304" i="2"/>
  <c r="F305" i="2"/>
  <c r="D305" i="2"/>
  <c r="C305" i="2"/>
  <c r="G305" i="2"/>
  <c r="B306" i="2"/>
  <c r="A306" i="2" s="1"/>
  <c r="R305" i="2" l="1"/>
  <c r="N305" i="2"/>
  <c r="S305" i="2"/>
  <c r="D306" i="2"/>
  <c r="G306" i="2"/>
  <c r="N306" i="2" s="1"/>
  <c r="F306" i="2"/>
  <c r="C306" i="2"/>
  <c r="B307" i="2"/>
  <c r="A307" i="2" s="1"/>
  <c r="R306" i="2" l="1"/>
  <c r="S306" i="2"/>
  <c r="F307" i="2"/>
  <c r="D307" i="2"/>
  <c r="G307" i="2"/>
  <c r="C307" i="2"/>
  <c r="N307" i="2"/>
  <c r="B308" i="2"/>
  <c r="A308" i="2" s="1"/>
  <c r="R307" i="2" l="1"/>
  <c r="G308" i="2"/>
  <c r="N308" i="2" s="1"/>
  <c r="D308" i="2"/>
  <c r="F308" i="2"/>
  <c r="S307" i="2"/>
  <c r="C308" i="2"/>
  <c r="B309" i="2"/>
  <c r="A309" i="2" s="1"/>
  <c r="R308" i="2" l="1"/>
  <c r="S308" i="2"/>
  <c r="G309" i="2"/>
  <c r="N309" i="2" s="1"/>
  <c r="D309" i="2"/>
  <c r="F309" i="2" s="1"/>
  <c r="C309" i="2"/>
  <c r="B310" i="2"/>
  <c r="A310" i="2" s="1"/>
  <c r="R309" i="2" l="1"/>
  <c r="D310" i="2"/>
  <c r="F310" i="2" s="1"/>
  <c r="S309" i="2"/>
  <c r="G310" i="2"/>
  <c r="C310" i="2"/>
  <c r="B311" i="2"/>
  <c r="A311" i="2" s="1"/>
  <c r="N310" i="2" l="1"/>
  <c r="R310" i="2"/>
  <c r="S310" i="2"/>
  <c r="G311" i="2"/>
  <c r="C311" i="2"/>
  <c r="D311" i="2"/>
  <c r="F311" i="2" s="1"/>
  <c r="B312" i="2"/>
  <c r="A312" i="2" s="1"/>
  <c r="N311" i="2" l="1"/>
  <c r="R311" i="2"/>
  <c r="S311" i="2"/>
  <c r="G312" i="2"/>
  <c r="N312" i="2" s="1"/>
  <c r="D312" i="2"/>
  <c r="C312" i="2"/>
  <c r="F312" i="2"/>
  <c r="B313" i="2"/>
  <c r="A313" i="2" s="1"/>
  <c r="R312" i="2" l="1"/>
  <c r="S312" i="2"/>
  <c r="D313" i="2"/>
  <c r="F313" i="2" s="1"/>
  <c r="G313" i="2"/>
  <c r="C313" i="2"/>
  <c r="B314" i="2"/>
  <c r="A314" i="2" s="1"/>
  <c r="N313" i="2" l="1"/>
  <c r="R313" i="2"/>
  <c r="D314" i="2"/>
  <c r="G314" i="2"/>
  <c r="N314" i="2" s="1"/>
  <c r="F314" i="2"/>
  <c r="C314" i="2"/>
  <c r="S313" i="2"/>
  <c r="B315" i="2"/>
  <c r="A315" i="2" s="1"/>
  <c r="R314" i="2" l="1"/>
  <c r="S314" i="2"/>
  <c r="D315" i="2"/>
  <c r="F315" i="2" s="1"/>
  <c r="G315" i="2"/>
  <c r="C315" i="2"/>
  <c r="B316" i="2"/>
  <c r="A316" i="2" s="1"/>
  <c r="R315" i="2" l="1"/>
  <c r="N315" i="2"/>
  <c r="N316" i="2"/>
  <c r="S315" i="2"/>
  <c r="G316" i="2"/>
  <c r="D316" i="2"/>
  <c r="F316" i="2"/>
  <c r="C316" i="2"/>
  <c r="B317" i="2"/>
  <c r="A317" i="2" s="1"/>
  <c r="R316" i="2" l="1"/>
  <c r="S316" i="2"/>
  <c r="G317" i="2"/>
  <c r="D317" i="2"/>
  <c r="F317" i="2" s="1"/>
  <c r="C317" i="2"/>
  <c r="B318" i="2"/>
  <c r="A318" i="2" s="1"/>
  <c r="N317" i="2" l="1"/>
  <c r="R317" i="2"/>
  <c r="D318" i="2"/>
  <c r="G318" i="2"/>
  <c r="N318" i="2" s="1"/>
  <c r="F318" i="2"/>
  <c r="S317" i="2"/>
  <c r="C318" i="2"/>
  <c r="B319" i="2"/>
  <c r="A319" i="2" s="1"/>
  <c r="R318" i="2" l="1"/>
  <c r="S318" i="2"/>
  <c r="C319" i="2"/>
  <c r="G319" i="2"/>
  <c r="D319" i="2"/>
  <c r="F319" i="2" s="1"/>
  <c r="B320" i="2"/>
  <c r="A320" i="2" s="1"/>
  <c r="N319" i="2" l="1"/>
  <c r="R319" i="2"/>
  <c r="S319" i="2"/>
  <c r="G320" i="2"/>
  <c r="D320" i="2"/>
  <c r="C320" i="2"/>
  <c r="F320" i="2"/>
  <c r="B321" i="2"/>
  <c r="A321" i="2" s="1"/>
  <c r="N320" i="2" l="1"/>
  <c r="R320" i="2"/>
  <c r="S320" i="2"/>
  <c r="D321" i="2"/>
  <c r="F321" i="2" s="1"/>
  <c r="C321" i="2"/>
  <c r="G321" i="2"/>
  <c r="B322" i="2"/>
  <c r="A322" i="2" s="1"/>
  <c r="N321" i="2" l="1"/>
  <c r="R321" i="2"/>
  <c r="D322" i="2"/>
  <c r="S321" i="2"/>
  <c r="G322" i="2"/>
  <c r="N322" i="2" s="1"/>
  <c r="F322" i="2"/>
  <c r="C322" i="2"/>
  <c r="B323" i="2"/>
  <c r="A323" i="2" s="1"/>
  <c r="R322" i="2" l="1"/>
  <c r="N323" i="2"/>
  <c r="S322" i="2"/>
  <c r="D323" i="2"/>
  <c r="F323" i="2" s="1"/>
  <c r="G323" i="2"/>
  <c r="C323" i="2"/>
  <c r="B324" i="2"/>
  <c r="A324" i="2" s="1"/>
  <c r="R323" i="2" l="1"/>
  <c r="G324" i="2"/>
  <c r="D324" i="2"/>
  <c r="S323" i="2"/>
  <c r="F324" i="2"/>
  <c r="C324" i="2"/>
  <c r="B325" i="2"/>
  <c r="A325" i="2" s="1"/>
  <c r="R324" i="2" l="1"/>
  <c r="N324" i="2"/>
  <c r="S324" i="2"/>
  <c r="G325" i="2"/>
  <c r="N325" i="2" s="1"/>
  <c r="D325" i="2"/>
  <c r="F325" i="2" s="1"/>
  <c r="C325" i="2"/>
  <c r="B326" i="2"/>
  <c r="A326" i="2" s="1"/>
  <c r="R325" i="2" l="1"/>
  <c r="S325" i="2"/>
  <c r="D326" i="2"/>
  <c r="G326" i="2"/>
  <c r="F326" i="2"/>
  <c r="C326" i="2"/>
  <c r="B327" i="2"/>
  <c r="A327" i="2" s="1"/>
  <c r="N326" i="2" l="1"/>
  <c r="R326" i="2"/>
  <c r="S326" i="2"/>
  <c r="G327" i="2"/>
  <c r="N327" i="2" s="1"/>
  <c r="C327" i="2"/>
  <c r="D327" i="2"/>
  <c r="F327" i="2" s="1"/>
  <c r="B328" i="2"/>
  <c r="A328" i="2" s="1"/>
  <c r="R327" i="2" l="1"/>
  <c r="S327" i="2"/>
  <c r="G328" i="2"/>
  <c r="N328" i="2" s="1"/>
  <c r="D328" i="2"/>
  <c r="F328" i="2" s="1"/>
  <c r="C328" i="2"/>
  <c r="B329" i="2"/>
  <c r="A329" i="2" s="1"/>
  <c r="R328" i="2" l="1"/>
  <c r="S328" i="2"/>
  <c r="D329" i="2"/>
  <c r="F329" i="2" s="1"/>
  <c r="G329" i="2"/>
  <c r="N329" i="2" s="1"/>
  <c r="C329" i="2"/>
  <c r="B330" i="2"/>
  <c r="A330" i="2" s="1"/>
  <c r="R329" i="2" l="1"/>
  <c r="D330" i="2"/>
  <c r="F330" i="2" s="1"/>
  <c r="G330" i="2"/>
  <c r="N330" i="2" s="1"/>
  <c r="S329" i="2"/>
  <c r="C330" i="2"/>
  <c r="B331" i="2"/>
  <c r="A331" i="2" s="1"/>
  <c r="R330" i="2" l="1"/>
  <c r="S330" i="2"/>
  <c r="F331" i="2"/>
  <c r="D331" i="2"/>
  <c r="G331" i="2"/>
  <c r="N331" i="2" s="1"/>
  <c r="C331" i="2"/>
  <c r="B332" i="2"/>
  <c r="A332" i="2" s="1"/>
  <c r="R331" i="2" l="1"/>
  <c r="G332" i="2"/>
  <c r="N332" i="2" s="1"/>
  <c r="S331" i="2"/>
  <c r="D332" i="2"/>
  <c r="F332" i="2"/>
  <c r="C332" i="2"/>
  <c r="B333" i="2"/>
  <c r="A333" i="2" s="1"/>
  <c r="R332" i="2" l="1"/>
  <c r="S332" i="2"/>
  <c r="G333" i="2"/>
  <c r="N333" i="2" s="1"/>
  <c r="D333" i="2"/>
  <c r="F333" i="2" s="1"/>
  <c r="C333" i="2"/>
  <c r="B334" i="2"/>
  <c r="A334" i="2" s="1"/>
  <c r="R333" i="2" l="1"/>
  <c r="N334" i="2"/>
  <c r="D334" i="2"/>
  <c r="F334" i="2" s="1"/>
  <c r="G334" i="2"/>
  <c r="C334" i="2"/>
  <c r="S333" i="2"/>
  <c r="B335" i="2"/>
  <c r="A335" i="2" s="1"/>
  <c r="R334" i="2" l="1"/>
  <c r="N335" i="2"/>
  <c r="S334" i="2"/>
  <c r="C335" i="2"/>
  <c r="G335" i="2"/>
  <c r="D335" i="2"/>
  <c r="F335" i="2" s="1"/>
  <c r="B336" i="2"/>
  <c r="A336" i="2" s="1"/>
  <c r="R335" i="2" l="1"/>
  <c r="N336" i="2"/>
  <c r="S335" i="2"/>
  <c r="G336" i="2"/>
  <c r="D336" i="2"/>
  <c r="C336" i="2"/>
  <c r="F336" i="2"/>
  <c r="B337" i="2"/>
  <c r="A337" i="2" s="1"/>
  <c r="R336" i="2" l="1"/>
  <c r="S336" i="2"/>
  <c r="D337" i="2"/>
  <c r="F337" i="2" s="1"/>
  <c r="C337" i="2"/>
  <c r="G337" i="2"/>
  <c r="B338" i="2"/>
  <c r="A338" i="2" s="1"/>
  <c r="R337" i="2" l="1"/>
  <c r="N337" i="2"/>
  <c r="S337" i="2"/>
  <c r="D338" i="2"/>
  <c r="F338" i="2" s="1"/>
  <c r="G338" i="2"/>
  <c r="C338" i="2"/>
  <c r="B339" i="2"/>
  <c r="A339" i="2" s="1"/>
  <c r="R338" i="2" l="1"/>
  <c r="N338" i="2"/>
  <c r="S338" i="2"/>
  <c r="D339" i="2"/>
  <c r="F339" i="2" s="1"/>
  <c r="G339" i="2"/>
  <c r="C339" i="2"/>
  <c r="B340" i="2"/>
  <c r="A340" i="2" s="1"/>
  <c r="R339" i="2" l="1"/>
  <c r="N339" i="2"/>
  <c r="N340" i="2"/>
  <c r="G340" i="2"/>
  <c r="D340" i="2"/>
  <c r="F340" i="2"/>
  <c r="S339" i="2"/>
  <c r="C340" i="2"/>
  <c r="B341" i="2"/>
  <c r="A341" i="2" s="1"/>
  <c r="R340" i="2" l="1"/>
  <c r="S340" i="2"/>
  <c r="F341" i="2"/>
  <c r="G341" i="2"/>
  <c r="D341" i="2"/>
  <c r="C341" i="2"/>
  <c r="B342" i="2"/>
  <c r="A342" i="2" s="1"/>
  <c r="R341" i="2" l="1"/>
  <c r="N341" i="2"/>
  <c r="D342" i="2"/>
  <c r="S341" i="2"/>
  <c r="G342" i="2"/>
  <c r="N342" i="2" s="1"/>
  <c r="F342" i="2"/>
  <c r="C342" i="2"/>
  <c r="B343" i="2"/>
  <c r="A343" i="2" s="1"/>
  <c r="R342" i="2" l="1"/>
  <c r="N343" i="2"/>
  <c r="S342" i="2"/>
  <c r="G343" i="2"/>
  <c r="D343" i="2"/>
  <c r="F343" i="2" s="1"/>
  <c r="C343" i="2"/>
  <c r="B344" i="2"/>
  <c r="A344" i="2" s="1"/>
  <c r="R343" i="2" l="1"/>
  <c r="N344" i="2"/>
  <c r="S343" i="2"/>
  <c r="G344" i="2"/>
  <c r="D344" i="2"/>
  <c r="F344" i="2" s="1"/>
  <c r="C344" i="2"/>
  <c r="B345" i="2"/>
  <c r="A345" i="2" s="1"/>
  <c r="R344" i="2" l="1"/>
  <c r="S344" i="2"/>
  <c r="D345" i="2"/>
  <c r="F345" i="2" s="1"/>
  <c r="G345" i="2"/>
  <c r="C345" i="2"/>
  <c r="B346" i="2"/>
  <c r="A346" i="2" s="1"/>
  <c r="R345" i="2" l="1"/>
  <c r="N345" i="2"/>
  <c r="D346" i="2"/>
  <c r="F346" i="2" s="1"/>
  <c r="G346" i="2"/>
  <c r="S345" i="2"/>
  <c r="C346" i="2"/>
  <c r="B347" i="2"/>
  <c r="A347" i="2" s="1"/>
  <c r="N346" i="2" l="1"/>
  <c r="R346" i="2"/>
  <c r="S346" i="2"/>
  <c r="D347" i="2"/>
  <c r="F347" i="2" s="1"/>
  <c r="G347" i="2"/>
  <c r="N347" i="2" s="1"/>
  <c r="C347" i="2"/>
  <c r="B348" i="2"/>
  <c r="A348" i="2" s="1"/>
  <c r="R347" i="2" l="1"/>
  <c r="N348" i="2"/>
  <c r="S347" i="2"/>
  <c r="G348" i="2"/>
  <c r="D348" i="2"/>
  <c r="F348" i="2" s="1"/>
  <c r="C348" i="2"/>
  <c r="B349" i="2"/>
  <c r="A349" i="2" s="1"/>
  <c r="R348" i="2" l="1"/>
  <c r="S348" i="2"/>
  <c r="G349" i="2"/>
  <c r="D349" i="2"/>
  <c r="F349" i="2" s="1"/>
  <c r="C349" i="2"/>
  <c r="B350" i="2"/>
  <c r="A350" i="2" s="1"/>
  <c r="R349" i="2" l="1"/>
  <c r="N349" i="2"/>
  <c r="N350" i="2"/>
  <c r="D350" i="2"/>
  <c r="G350" i="2"/>
  <c r="S349" i="2"/>
  <c r="F350" i="2"/>
  <c r="C350" i="2"/>
  <c r="B351" i="2"/>
  <c r="A351" i="2" s="1"/>
  <c r="R350" i="2" l="1"/>
  <c r="S350" i="2"/>
  <c r="C351" i="2"/>
  <c r="G351" i="2"/>
  <c r="D351" i="2"/>
  <c r="F351" i="2" s="1"/>
  <c r="B352" i="2"/>
  <c r="A352" i="2" s="1"/>
  <c r="N351" i="2" l="1"/>
  <c r="R351" i="2"/>
  <c r="S351" i="2"/>
  <c r="G352" i="2"/>
  <c r="D352" i="2"/>
  <c r="F352" i="2" s="1"/>
  <c r="C352" i="2"/>
  <c r="B353" i="2"/>
  <c r="A353" i="2" s="1"/>
  <c r="R352" i="2" l="1"/>
  <c r="N352" i="2"/>
  <c r="S352" i="2"/>
  <c r="F353" i="2"/>
  <c r="D353" i="2"/>
  <c r="G353" i="2"/>
  <c r="C353" i="2"/>
  <c r="B354" i="2"/>
  <c r="A354" i="2" s="1"/>
  <c r="N353" i="2" l="1"/>
  <c r="R353" i="2"/>
  <c r="D354" i="2"/>
  <c r="F354" i="2" s="1"/>
  <c r="S353" i="2"/>
  <c r="G354" i="2"/>
  <c r="N354" i="2" s="1"/>
  <c r="C354" i="2"/>
  <c r="B355" i="2"/>
  <c r="A355" i="2" s="1"/>
  <c r="R354" i="2" l="1"/>
  <c r="S354" i="2"/>
  <c r="D355" i="2"/>
  <c r="F355" i="2" s="1"/>
  <c r="G355" i="2"/>
  <c r="C355" i="2"/>
  <c r="B356" i="2"/>
  <c r="A356" i="2" s="1"/>
  <c r="N355" i="2" l="1"/>
  <c r="R355" i="2"/>
  <c r="N356" i="2"/>
  <c r="G356" i="2"/>
  <c r="D356" i="2"/>
  <c r="F356" i="2" s="1"/>
  <c r="C356" i="2"/>
  <c r="S355" i="2"/>
  <c r="B357" i="2"/>
  <c r="A357" i="2" s="1"/>
  <c r="R356" i="2" l="1"/>
  <c r="S356" i="2"/>
  <c r="G357" i="2"/>
  <c r="D357" i="2"/>
  <c r="F357" i="2" s="1"/>
  <c r="C357" i="2"/>
  <c r="B358" i="2"/>
  <c r="A358" i="2" s="1"/>
  <c r="R357" i="2" l="1"/>
  <c r="N357" i="2"/>
  <c r="S357" i="2"/>
  <c r="D358" i="2"/>
  <c r="F358" i="2" s="1"/>
  <c r="G358" i="2"/>
  <c r="C358" i="2"/>
  <c r="B359" i="2"/>
  <c r="A359" i="2" s="1"/>
  <c r="R358" i="2" l="1"/>
  <c r="N358" i="2"/>
  <c r="S358" i="2"/>
  <c r="G359" i="2"/>
  <c r="N359" i="2" s="1"/>
  <c r="C359" i="2"/>
  <c r="D359" i="2"/>
  <c r="F359" i="2" s="1"/>
  <c r="B360" i="2"/>
  <c r="A360" i="2" s="1"/>
  <c r="R359" i="2" l="1"/>
  <c r="N360" i="2"/>
  <c r="S359" i="2"/>
  <c r="G360" i="2"/>
  <c r="D360" i="2"/>
  <c r="F360" i="2" s="1"/>
  <c r="C360" i="2"/>
  <c r="B361" i="2"/>
  <c r="A361" i="2" s="1"/>
  <c r="R360" i="2" l="1"/>
  <c r="S360" i="2"/>
  <c r="D361" i="2"/>
  <c r="F361" i="2" s="1"/>
  <c r="G361" i="2"/>
  <c r="N361" i="2" s="1"/>
  <c r="C361" i="2"/>
  <c r="B362" i="2"/>
  <c r="A362" i="2" s="1"/>
  <c r="R361" i="2" l="1"/>
  <c r="D362" i="2"/>
  <c r="F362" i="2" s="1"/>
  <c r="G362" i="2"/>
  <c r="N362" i="2" s="1"/>
  <c r="S361" i="2"/>
  <c r="C362" i="2"/>
  <c r="B363" i="2"/>
  <c r="A363" i="2" s="1"/>
  <c r="R362" i="2" l="1"/>
  <c r="S362" i="2"/>
  <c r="D363" i="2"/>
  <c r="F363" i="2" s="1"/>
  <c r="G363" i="2"/>
  <c r="C363" i="2"/>
  <c r="B364" i="2"/>
  <c r="A364" i="2" s="1"/>
  <c r="N363" i="2" l="1"/>
  <c r="R363" i="2"/>
  <c r="G364" i="2"/>
  <c r="S363" i="2"/>
  <c r="D364" i="2"/>
  <c r="F364" i="2" s="1"/>
  <c r="C364" i="2"/>
  <c r="B365" i="2"/>
  <c r="A365" i="2" s="1"/>
  <c r="N364" i="2" l="1"/>
  <c r="R364" i="2"/>
  <c r="S364" i="2"/>
  <c r="F365" i="2"/>
  <c r="G365" i="2"/>
  <c r="D365" i="2"/>
  <c r="C365" i="2"/>
  <c r="B366" i="2"/>
  <c r="A366" i="2" s="1"/>
  <c r="N365" i="2" l="1"/>
  <c r="R365" i="2"/>
  <c r="D366" i="2"/>
  <c r="G366" i="2"/>
  <c r="S365" i="2"/>
  <c r="F366" i="2"/>
  <c r="C366" i="2"/>
  <c r="B367" i="2"/>
  <c r="A367" i="2" s="1"/>
  <c r="N366" i="2" l="1"/>
  <c r="R366" i="2"/>
  <c r="S366" i="2"/>
  <c r="C367" i="2"/>
  <c r="G367" i="2"/>
  <c r="N367" i="2" s="1"/>
  <c r="D367" i="2"/>
  <c r="F367" i="2" s="1"/>
  <c r="B368" i="2"/>
  <c r="A368" i="2" s="1"/>
  <c r="R367" i="2" l="1"/>
  <c r="N368" i="2"/>
  <c r="S367" i="2"/>
  <c r="G368" i="2"/>
  <c r="D368" i="2"/>
  <c r="F368" i="2" s="1"/>
  <c r="C368" i="2"/>
  <c r="B369" i="2"/>
  <c r="A369" i="2" s="1"/>
  <c r="R368" i="2" l="1"/>
  <c r="S368" i="2"/>
  <c r="F369" i="2"/>
  <c r="D369" i="2"/>
  <c r="C369" i="2"/>
  <c r="G369" i="2"/>
  <c r="B370" i="2"/>
  <c r="A370" i="2" s="1"/>
  <c r="R369" i="2" l="1"/>
  <c r="N369" i="2"/>
  <c r="S369" i="2"/>
  <c r="D370" i="2"/>
  <c r="F370" i="2" s="1"/>
  <c r="G370" i="2"/>
  <c r="N370" i="2" s="1"/>
  <c r="C370" i="2"/>
  <c r="B371" i="2"/>
  <c r="A371" i="2" s="1"/>
  <c r="R370" i="2" l="1"/>
  <c r="S370" i="2"/>
  <c r="D371" i="2"/>
  <c r="F371" i="2" s="1"/>
  <c r="G371" i="2"/>
  <c r="C371" i="2"/>
  <c r="B372" i="2"/>
  <c r="A372" i="2" s="1"/>
  <c r="N371" i="2" l="1"/>
  <c r="R371" i="2"/>
  <c r="N372" i="2"/>
  <c r="G372" i="2"/>
  <c r="D372" i="2"/>
  <c r="F372" i="2" s="1"/>
  <c r="S371" i="2"/>
  <c r="C372" i="2"/>
  <c r="B373" i="2"/>
  <c r="A373" i="2" s="1"/>
  <c r="R372" i="2" l="1"/>
  <c r="S372" i="2"/>
  <c r="F373" i="2"/>
  <c r="G373" i="2"/>
  <c r="D373" i="2"/>
  <c r="C373" i="2"/>
  <c r="B374" i="2"/>
  <c r="A374" i="2" s="1"/>
  <c r="R373" i="2" l="1"/>
  <c r="N373" i="2"/>
  <c r="D374" i="2"/>
  <c r="F374" i="2" s="1"/>
  <c r="S373" i="2"/>
  <c r="G374" i="2"/>
  <c r="N374" i="2" s="1"/>
  <c r="C374" i="2"/>
  <c r="B375" i="2"/>
  <c r="A375" i="2" s="1"/>
  <c r="R374" i="2" l="1"/>
  <c r="S374" i="2"/>
  <c r="G375" i="2"/>
  <c r="C375" i="2"/>
  <c r="D375" i="2"/>
  <c r="F375" i="2" s="1"/>
  <c r="B376" i="2"/>
  <c r="A376" i="2" s="1"/>
  <c r="N375" i="2" l="1"/>
  <c r="R375" i="2"/>
  <c r="S375" i="2"/>
  <c r="G376" i="2"/>
  <c r="D376" i="2"/>
  <c r="F376" i="2" s="1"/>
  <c r="C376" i="2"/>
  <c r="B377" i="2"/>
  <c r="A377" i="2" s="1"/>
  <c r="R376" i="2" l="1"/>
  <c r="N376" i="2"/>
  <c r="S376" i="2"/>
  <c r="D377" i="2"/>
  <c r="F377" i="2" s="1"/>
  <c r="G377" i="2"/>
  <c r="C377" i="2"/>
  <c r="B378" i="2"/>
  <c r="A378" i="2" s="1"/>
  <c r="N377" i="2" l="1"/>
  <c r="R377" i="2"/>
  <c r="D378" i="2"/>
  <c r="F378" i="2"/>
  <c r="G378" i="2"/>
  <c r="N378" i="2" s="1"/>
  <c r="S377" i="2"/>
  <c r="C378" i="2"/>
  <c r="S378" i="2" l="1"/>
  <c r="R378" i="2"/>
  <c r="J19" i="2"/>
  <c r="O19" i="2" l="1"/>
  <c r="Q19" i="2"/>
  <c r="P19" i="2"/>
  <c r="E15" i="2"/>
  <c r="E10" i="2"/>
  <c r="L18" i="2" s="1"/>
  <c r="F119" i="2" l="1"/>
  <c r="F114" i="2"/>
  <c r="F107" i="2"/>
  <c r="F87" i="2"/>
  <c r="F82" i="2"/>
  <c r="F127" i="2"/>
  <c r="F122" i="2"/>
  <c r="F115" i="2"/>
  <c r="F95" i="2"/>
  <c r="F90" i="2"/>
  <c r="F83" i="2"/>
  <c r="F135" i="2"/>
  <c r="F130" i="2"/>
  <c r="F123" i="2"/>
  <c r="F103" i="2"/>
  <c r="F98" i="2"/>
  <c r="F91" i="2"/>
  <c r="F138" i="2"/>
  <c r="F131" i="2"/>
  <c r="F111" i="2"/>
  <c r="F106" i="2"/>
  <c r="F99" i="2"/>
  <c r="F79" i="2"/>
  <c r="F84" i="2"/>
  <c r="F113" i="2"/>
  <c r="F133" i="2"/>
  <c r="F108" i="2"/>
  <c r="F137" i="2"/>
  <c r="F100" i="2"/>
  <c r="F129" i="2"/>
  <c r="F92" i="2"/>
  <c r="F121" i="2"/>
  <c r="F86" i="2"/>
  <c r="F116" i="2"/>
  <c r="F88" i="2"/>
  <c r="F110" i="2"/>
  <c r="F80" i="2"/>
  <c r="F102" i="2"/>
  <c r="F132" i="2"/>
  <c r="F94" i="2"/>
  <c r="F124" i="2"/>
  <c r="F96" i="2"/>
  <c r="F118" i="2"/>
  <c r="F93" i="2"/>
  <c r="F120" i="2"/>
  <c r="F85" i="2"/>
  <c r="F112" i="2"/>
  <c r="F134" i="2"/>
  <c r="F104" i="2"/>
  <c r="F126" i="2"/>
  <c r="F81" i="2"/>
  <c r="F101" i="2"/>
  <c r="F128" i="2"/>
  <c r="F105" i="2"/>
  <c r="F125" i="2"/>
  <c r="F97" i="2"/>
  <c r="F117" i="2"/>
  <c r="F89" i="2"/>
  <c r="F109" i="2"/>
  <c r="F136" i="2"/>
  <c r="K4" i="3" l="1"/>
  <c r="H4" i="3"/>
  <c r="J4" i="3"/>
  <c r="L4" i="3"/>
  <c r="I4" i="3"/>
  <c r="M19" i="2"/>
  <c r="F19" i="2" s="1"/>
  <c r="H19" i="2" l="1"/>
  <c r="E19" i="2" s="1"/>
  <c r="L19" i="2" s="1"/>
  <c r="U19" i="2" s="1"/>
  <c r="V19" i="2" s="1"/>
  <c r="I19" i="2" l="1"/>
  <c r="K19" i="2" s="1"/>
  <c r="J20" i="2" s="1"/>
  <c r="Q20" i="2" l="1"/>
  <c r="M20" i="2" s="1"/>
  <c r="P20" i="2"/>
  <c r="O20" i="2"/>
  <c r="H20" i="2" l="1"/>
  <c r="F20" i="2"/>
  <c r="I20" i="2" l="1"/>
  <c r="E20" i="2"/>
  <c r="L20" i="2" s="1"/>
  <c r="U20" i="2" s="1"/>
  <c r="V20" i="2" s="1"/>
  <c r="K20" i="2" l="1"/>
  <c r="J21" i="2" s="1"/>
  <c r="Q21" i="2" l="1"/>
  <c r="M21" i="2" s="1"/>
  <c r="O21" i="2"/>
  <c r="P21" i="2"/>
  <c r="H21" i="2" l="1"/>
  <c r="F21" i="2"/>
  <c r="I21" i="2" l="1"/>
  <c r="E21" i="2"/>
  <c r="L21" i="2" s="1"/>
  <c r="U21" i="2" s="1"/>
  <c r="V21" i="2" s="1"/>
  <c r="K21" i="2" l="1"/>
  <c r="J22" i="2" s="1"/>
  <c r="P22" i="2" l="1"/>
  <c r="Q22" i="2"/>
  <c r="M22" i="2" s="1"/>
  <c r="O22" i="2"/>
  <c r="H22" i="2" l="1"/>
  <c r="F22" i="2"/>
  <c r="I22" i="2" l="1"/>
  <c r="E22" i="2"/>
  <c r="L22" i="2" s="1"/>
  <c r="U22" i="2" s="1"/>
  <c r="V22" i="2" s="1"/>
  <c r="K22" i="2" l="1"/>
  <c r="J23" i="2" s="1"/>
  <c r="O23" i="2" l="1"/>
  <c r="Q23" i="2"/>
  <c r="M23" i="2" s="1"/>
  <c r="P23" i="2"/>
  <c r="H23" i="2" l="1"/>
  <c r="F23" i="2"/>
  <c r="I23" i="2" l="1"/>
  <c r="E23" i="2"/>
  <c r="L23" i="2" s="1"/>
  <c r="U23" i="2" s="1"/>
  <c r="V23" i="2" s="1"/>
  <c r="K23" i="2" l="1"/>
  <c r="J24" i="2" s="1"/>
  <c r="P24" i="2" l="1"/>
  <c r="Q24" i="2"/>
  <c r="M24" i="2" s="1"/>
  <c r="O24" i="2"/>
  <c r="H24" i="2" l="1"/>
  <c r="F24" i="2"/>
  <c r="I24" i="2" l="1"/>
  <c r="E24" i="2"/>
  <c r="L24" i="2" s="1"/>
  <c r="U24" i="2" s="1"/>
  <c r="V24" i="2" s="1"/>
  <c r="K24" i="2" l="1"/>
  <c r="J25" i="2" s="1"/>
  <c r="Q25" i="2" l="1"/>
  <c r="M25" i="2" s="1"/>
  <c r="O25" i="2"/>
  <c r="P25" i="2"/>
  <c r="H25" i="2" l="1"/>
  <c r="F25" i="2"/>
  <c r="I25" i="2" l="1"/>
  <c r="E25" i="2"/>
  <c r="L25" i="2" s="1"/>
  <c r="U25" i="2" s="1"/>
  <c r="V25" i="2" s="1"/>
  <c r="K25" i="2" l="1"/>
  <c r="J26" i="2" s="1"/>
  <c r="P26" i="2" l="1"/>
  <c r="Q26" i="2"/>
  <c r="M26" i="2" s="1"/>
  <c r="O26" i="2"/>
  <c r="H26" i="2" l="1"/>
  <c r="F26" i="2"/>
  <c r="I26" i="2" l="1"/>
  <c r="E26" i="2"/>
  <c r="L26" i="2" s="1"/>
  <c r="U26" i="2" s="1"/>
  <c r="V26" i="2" s="1"/>
  <c r="K26" i="2" l="1"/>
  <c r="J27" i="2" s="1"/>
  <c r="O27" i="2" l="1"/>
  <c r="Q27" i="2"/>
  <c r="M27" i="2" s="1"/>
  <c r="P27" i="2"/>
  <c r="H27" i="2" l="1"/>
  <c r="F27" i="2"/>
  <c r="I27" i="2" l="1"/>
  <c r="E27" i="2"/>
  <c r="L27" i="2" s="1"/>
  <c r="U27" i="2" s="1"/>
  <c r="V27" i="2" s="1"/>
  <c r="K27" i="2" l="1"/>
  <c r="J28" i="2" s="1"/>
  <c r="P28" i="2" l="1"/>
  <c r="Q28" i="2"/>
  <c r="M28" i="2" s="1"/>
  <c r="O28" i="2"/>
  <c r="H28" i="2" l="1"/>
  <c r="F28" i="2"/>
  <c r="I28" i="2" l="1"/>
  <c r="E28" i="2"/>
  <c r="L28" i="2" s="1"/>
  <c r="U28" i="2" s="1"/>
  <c r="V28" i="2" s="1"/>
  <c r="K28" i="2" l="1"/>
  <c r="J29" i="2" s="1"/>
  <c r="Q29" i="2" l="1"/>
  <c r="M29" i="2" s="1"/>
  <c r="O29" i="2"/>
  <c r="P29" i="2"/>
  <c r="H29" i="2" l="1"/>
  <c r="F29" i="2"/>
  <c r="I29" i="2" l="1"/>
  <c r="E29" i="2"/>
  <c r="L29" i="2" s="1"/>
  <c r="U29" i="2" s="1"/>
  <c r="V29" i="2" s="1"/>
  <c r="K29" i="2" l="1"/>
  <c r="J30" i="2" s="1"/>
  <c r="P30" i="2" l="1"/>
  <c r="Q30" i="2"/>
  <c r="M30" i="2" s="1"/>
  <c r="O30" i="2"/>
  <c r="H30" i="2" l="1"/>
  <c r="F30" i="2"/>
  <c r="I30" i="2" l="1"/>
  <c r="E30" i="2"/>
  <c r="L30" i="2" s="1"/>
  <c r="U30" i="2" s="1"/>
  <c r="V30" i="2" s="1"/>
  <c r="K30" i="2" l="1"/>
  <c r="J31" i="2" s="1"/>
  <c r="O31" i="2" l="1"/>
  <c r="Q31" i="2"/>
  <c r="M31" i="2" s="1"/>
  <c r="P31" i="2"/>
  <c r="H31" i="2" l="1"/>
  <c r="F31" i="2" l="1"/>
  <c r="E31" i="2" l="1"/>
  <c r="L31" i="2" s="1"/>
  <c r="U31" i="2" s="1"/>
  <c r="V31" i="2" s="1"/>
  <c r="I31" i="2"/>
  <c r="K31" i="2" l="1"/>
  <c r="J32" i="2" s="1"/>
  <c r="P32" i="2" l="1"/>
  <c r="Q32" i="2"/>
  <c r="M32" i="2" s="1"/>
  <c r="H32" i="2" s="1"/>
  <c r="O32" i="2"/>
  <c r="F32" i="2" l="1"/>
  <c r="I32" i="2" l="1"/>
  <c r="E32" i="2"/>
  <c r="L32" i="2" s="1"/>
  <c r="U32" i="2" s="1"/>
  <c r="V32" i="2" s="1"/>
  <c r="K32" i="2" l="1"/>
  <c r="J33" i="2" s="1"/>
  <c r="Q33" i="2" l="1"/>
  <c r="M33" i="2" s="1"/>
  <c r="F33" i="2" s="1"/>
  <c r="O33" i="2"/>
  <c r="P33" i="2"/>
  <c r="H33" i="2" l="1"/>
  <c r="I33" i="2" s="1"/>
  <c r="E33" i="2" l="1"/>
  <c r="L33" i="2" s="1"/>
  <c r="U33" i="2" s="1"/>
  <c r="V33" i="2" s="1"/>
  <c r="K33" i="2" l="1"/>
  <c r="J34" i="2" s="1"/>
  <c r="P34" i="2" l="1"/>
  <c r="Q34" i="2"/>
  <c r="M34" i="2" s="1"/>
  <c r="F34" i="2" s="1"/>
  <c r="O34" i="2"/>
  <c r="H34" i="2" l="1"/>
  <c r="E34" i="2" s="1"/>
  <c r="L34" i="2" s="1"/>
  <c r="U34" i="2" s="1"/>
  <c r="V34" i="2" s="1"/>
  <c r="I34" i="2" l="1"/>
  <c r="K34" i="2" l="1"/>
  <c r="J35" i="2" s="1"/>
  <c r="O35" i="2" s="1"/>
  <c r="P35" i="2" l="1"/>
  <c r="Q35" i="2"/>
  <c r="M35" i="2" s="1"/>
  <c r="H35" i="2" s="1"/>
  <c r="F35" i="2" l="1"/>
  <c r="I35" i="2" s="1"/>
  <c r="E35" i="2" l="1"/>
  <c r="L35" i="2" s="1"/>
  <c r="U35" i="2" s="1"/>
  <c r="V35" i="2" s="1"/>
  <c r="K35" i="2" l="1"/>
  <c r="J36" i="2" s="1"/>
  <c r="P36" i="2" s="1"/>
  <c r="O36" i="2" l="1"/>
  <c r="Q36" i="2"/>
  <c r="M36" i="2" s="1"/>
  <c r="H36" i="2" l="1"/>
  <c r="F36" i="2"/>
  <c r="I36" i="2" l="1"/>
  <c r="E36" i="2"/>
  <c r="L36" i="2" s="1"/>
  <c r="U36" i="2" s="1"/>
  <c r="V36" i="2" s="1"/>
  <c r="K36" i="2" l="1"/>
  <c r="J37" i="2" s="1"/>
  <c r="Q37" i="2" l="1"/>
  <c r="M37" i="2" s="1"/>
  <c r="O37" i="2"/>
  <c r="P37" i="2"/>
  <c r="H37" i="2" l="1"/>
  <c r="F37" i="2"/>
  <c r="I37" i="2" l="1"/>
  <c r="E37" i="2"/>
  <c r="L37" i="2" s="1"/>
  <c r="U37" i="2" s="1"/>
  <c r="V37" i="2" s="1"/>
  <c r="K37" i="2" l="1"/>
  <c r="J38" i="2" s="1"/>
  <c r="P38" i="2" l="1"/>
  <c r="Q38" i="2"/>
  <c r="M38" i="2" s="1"/>
  <c r="O38" i="2"/>
  <c r="H38" i="2" l="1"/>
  <c r="F38" i="2"/>
  <c r="I38" i="2" l="1"/>
  <c r="E38" i="2"/>
  <c r="L38" i="2" s="1"/>
  <c r="U38" i="2" s="1"/>
  <c r="V38" i="2" s="1"/>
  <c r="K38" i="2" l="1"/>
  <c r="J39" i="2" s="1"/>
  <c r="O39" i="2" l="1"/>
  <c r="Q39" i="2"/>
  <c r="M39" i="2" s="1"/>
  <c r="P39" i="2"/>
  <c r="H39" i="2" l="1"/>
  <c r="F39" i="2"/>
  <c r="I39" i="2" l="1"/>
  <c r="E39" i="2"/>
  <c r="L39" i="2" s="1"/>
  <c r="U39" i="2" s="1"/>
  <c r="V39" i="2" s="1"/>
  <c r="K39" i="2" l="1"/>
  <c r="J40" i="2" s="1"/>
  <c r="P40" i="2" l="1"/>
  <c r="Q40" i="2"/>
  <c r="M40" i="2" s="1"/>
  <c r="O40" i="2"/>
  <c r="H40" i="2" l="1"/>
  <c r="F40" i="2"/>
  <c r="I40" i="2" l="1"/>
  <c r="E40" i="2"/>
  <c r="L40" i="2" s="1"/>
  <c r="U40" i="2" s="1"/>
  <c r="V40" i="2" s="1"/>
  <c r="K40" i="2" l="1"/>
  <c r="J41" i="2" s="1"/>
  <c r="Q41" i="2" l="1"/>
  <c r="M41" i="2" s="1"/>
  <c r="O41" i="2"/>
  <c r="P41" i="2"/>
  <c r="H41" i="2" l="1"/>
  <c r="F41" i="2"/>
  <c r="I41" i="2" l="1"/>
  <c r="E41" i="2"/>
  <c r="L41" i="2" s="1"/>
  <c r="U41" i="2" s="1"/>
  <c r="V41" i="2" s="1"/>
  <c r="K41" i="2" l="1"/>
  <c r="J42" i="2" s="1"/>
  <c r="P42" i="2" l="1"/>
  <c r="Q42" i="2"/>
  <c r="M42" i="2" s="1"/>
  <c r="O42" i="2"/>
  <c r="H42" i="2" l="1"/>
  <c r="F42" i="2"/>
  <c r="I42" i="2" l="1"/>
  <c r="E42" i="2"/>
  <c r="L42" i="2" s="1"/>
  <c r="U42" i="2" s="1"/>
  <c r="V42" i="2" s="1"/>
  <c r="K42" i="2" l="1"/>
  <c r="J43" i="2" s="1"/>
  <c r="O43" i="2" l="1"/>
  <c r="Q43" i="2"/>
  <c r="M43" i="2" s="1"/>
  <c r="P43" i="2"/>
  <c r="H43" i="2" l="1"/>
  <c r="F43" i="2"/>
  <c r="I43" i="2" l="1"/>
  <c r="E43" i="2"/>
  <c r="L43" i="2" s="1"/>
  <c r="U43" i="2" s="1"/>
  <c r="V43" i="2" s="1"/>
  <c r="K43" i="2" l="1"/>
  <c r="J44" i="2" s="1"/>
  <c r="P44" i="2" l="1"/>
  <c r="Q44" i="2"/>
  <c r="M44" i="2" s="1"/>
  <c r="O44" i="2"/>
  <c r="H44" i="2" l="1"/>
  <c r="F44" i="2"/>
  <c r="I44" i="2" l="1"/>
  <c r="E44" i="2"/>
  <c r="L44" i="2" s="1"/>
  <c r="U44" i="2" s="1"/>
  <c r="V44" i="2" s="1"/>
  <c r="K44" i="2" l="1"/>
  <c r="J45" i="2" s="1"/>
  <c r="Q45" i="2" l="1"/>
  <c r="M45" i="2" s="1"/>
  <c r="O45" i="2"/>
  <c r="P45" i="2"/>
  <c r="H45" i="2" l="1"/>
  <c r="F45" i="2"/>
  <c r="I45" i="2" l="1"/>
  <c r="E45" i="2"/>
  <c r="L45" i="2" s="1"/>
  <c r="U45" i="2" s="1"/>
  <c r="V45" i="2" s="1"/>
  <c r="K45" i="2" l="1"/>
  <c r="J46" i="2" s="1"/>
  <c r="P46" i="2" l="1"/>
  <c r="Q46" i="2"/>
  <c r="M46" i="2" s="1"/>
  <c r="O46" i="2"/>
  <c r="H46" i="2" l="1"/>
  <c r="F46" i="2"/>
  <c r="I46" i="2" l="1"/>
  <c r="E46" i="2"/>
  <c r="L46" i="2" s="1"/>
  <c r="U46" i="2" s="1"/>
  <c r="V46" i="2" s="1"/>
  <c r="K46" i="2" l="1"/>
  <c r="J47" i="2" s="1"/>
  <c r="O47" i="2" l="1"/>
  <c r="Q47" i="2"/>
  <c r="M47" i="2" s="1"/>
  <c r="P47" i="2"/>
  <c r="H47" i="2" l="1"/>
  <c r="F47" i="2"/>
  <c r="I47" i="2" l="1"/>
  <c r="E47" i="2"/>
  <c r="L47" i="2" s="1"/>
  <c r="U47" i="2" s="1"/>
  <c r="V47" i="2" s="1"/>
  <c r="K47" i="2" l="1"/>
  <c r="J48" i="2" s="1"/>
  <c r="P48" i="2" l="1"/>
  <c r="Q48" i="2"/>
  <c r="M48" i="2" s="1"/>
  <c r="O48" i="2"/>
  <c r="H48" i="2" l="1"/>
  <c r="F48" i="2"/>
  <c r="I48" i="2" l="1"/>
  <c r="E48" i="2"/>
  <c r="L48" i="2" s="1"/>
  <c r="U48" i="2" s="1"/>
  <c r="V48" i="2" s="1"/>
  <c r="K48" i="2" l="1"/>
  <c r="J49" i="2" s="1"/>
  <c r="Q49" i="2" l="1"/>
  <c r="M49" i="2" s="1"/>
  <c r="O49" i="2"/>
  <c r="P49" i="2"/>
  <c r="H49" i="2" l="1"/>
  <c r="F49" i="2"/>
  <c r="I49" i="2" l="1"/>
  <c r="E49" i="2"/>
  <c r="L49" i="2" s="1"/>
  <c r="U49" i="2" s="1"/>
  <c r="V49" i="2" s="1"/>
  <c r="K49" i="2" l="1"/>
  <c r="J50" i="2" s="1"/>
  <c r="P50" i="2" l="1"/>
  <c r="Q50" i="2"/>
  <c r="M50" i="2" s="1"/>
  <c r="O50" i="2"/>
  <c r="H50" i="2" l="1"/>
  <c r="F50" i="2"/>
  <c r="I50" i="2" l="1"/>
  <c r="E50" i="2"/>
  <c r="L50" i="2" s="1"/>
  <c r="U50" i="2" s="1"/>
  <c r="V50" i="2" s="1"/>
  <c r="K50" i="2" l="1"/>
  <c r="J51" i="2" s="1"/>
  <c r="O51" i="2" l="1"/>
  <c r="Q51" i="2"/>
  <c r="M51" i="2" s="1"/>
  <c r="P51" i="2"/>
  <c r="H51" i="2" l="1"/>
  <c r="F51" i="2"/>
  <c r="I51" i="2" l="1"/>
  <c r="E51" i="2"/>
  <c r="L51" i="2" s="1"/>
  <c r="U51" i="2" s="1"/>
  <c r="V51" i="2" s="1"/>
  <c r="K51" i="2" l="1"/>
  <c r="J52" i="2" s="1"/>
  <c r="P52" i="2" l="1"/>
  <c r="Q52" i="2"/>
  <c r="M52" i="2" s="1"/>
  <c r="O52" i="2"/>
  <c r="H52" i="2" l="1"/>
  <c r="F52" i="2"/>
  <c r="I52" i="2" l="1"/>
  <c r="E52" i="2"/>
  <c r="L52" i="2" s="1"/>
  <c r="U52" i="2" s="1"/>
  <c r="V52" i="2" s="1"/>
  <c r="K52" i="2" l="1"/>
  <c r="J53" i="2" s="1"/>
  <c r="Q53" i="2" l="1"/>
  <c r="M53" i="2" s="1"/>
  <c r="O53" i="2"/>
  <c r="P53" i="2"/>
  <c r="H53" i="2" l="1"/>
  <c r="F53" i="2"/>
  <c r="I53" i="2" l="1"/>
  <c r="E53" i="2"/>
  <c r="L53" i="2" s="1"/>
  <c r="U53" i="2" s="1"/>
  <c r="V53" i="2" s="1"/>
  <c r="K53" i="2" l="1"/>
  <c r="J54" i="2" s="1"/>
  <c r="O54" i="2" l="1"/>
  <c r="Q54" i="2"/>
  <c r="M54" i="2" s="1"/>
  <c r="P54" i="2"/>
  <c r="F54" i="2" l="1"/>
  <c r="H54" i="2"/>
  <c r="I54" i="2" l="1"/>
  <c r="E54" i="2"/>
  <c r="L54" i="2" s="1"/>
  <c r="U54" i="2" s="1"/>
  <c r="V54" i="2" s="1"/>
  <c r="K54" i="2" l="1"/>
  <c r="J55" i="2" s="1"/>
  <c r="P55" i="2" l="1"/>
  <c r="Q55" i="2"/>
  <c r="M55" i="2" s="1"/>
  <c r="O55" i="2"/>
  <c r="H55" i="2" l="1"/>
  <c r="F55" i="2"/>
  <c r="I55" i="2" l="1"/>
  <c r="E55" i="2"/>
  <c r="L55" i="2" s="1"/>
  <c r="U55" i="2" s="1"/>
  <c r="V55" i="2" s="1"/>
  <c r="K55" i="2" l="1"/>
  <c r="J56" i="2" s="1"/>
  <c r="Q56" i="2" l="1"/>
  <c r="M56" i="2" s="1"/>
  <c r="O56" i="2"/>
  <c r="P56" i="2"/>
  <c r="H56" i="2" l="1"/>
  <c r="F56" i="2"/>
  <c r="I56" i="2" l="1"/>
  <c r="E56" i="2"/>
  <c r="L56" i="2" s="1"/>
  <c r="U56" i="2" s="1"/>
  <c r="V56" i="2" s="1"/>
  <c r="K56" i="2" l="1"/>
  <c r="J57" i="2" s="1"/>
  <c r="Q57" i="2" l="1"/>
  <c r="M57" i="2" s="1"/>
  <c r="O57" i="2"/>
  <c r="P57" i="2"/>
  <c r="H57" i="2" l="1"/>
  <c r="F57" i="2"/>
  <c r="I57" i="2" l="1"/>
  <c r="E57" i="2"/>
  <c r="L57" i="2" s="1"/>
  <c r="U57" i="2" s="1"/>
  <c r="V57" i="2" s="1"/>
  <c r="K57" i="2" l="1"/>
  <c r="J58" i="2" s="1"/>
  <c r="O58" i="2" l="1"/>
  <c r="Q58" i="2"/>
  <c r="M58" i="2" s="1"/>
  <c r="P58" i="2"/>
  <c r="F58" i="2" l="1"/>
  <c r="H58" i="2"/>
  <c r="I58" i="2" l="1"/>
  <c r="E58" i="2"/>
  <c r="L58" i="2" s="1"/>
  <c r="U58" i="2" s="1"/>
  <c r="V58" i="2" s="1"/>
  <c r="K58" i="2" l="1"/>
  <c r="J59" i="2" s="1"/>
  <c r="P59" i="2" l="1"/>
  <c r="Q59" i="2"/>
  <c r="M59" i="2" s="1"/>
  <c r="O59" i="2"/>
  <c r="H59" i="2" l="1"/>
  <c r="F59" i="2"/>
  <c r="I59" i="2" l="1"/>
  <c r="E59" i="2"/>
  <c r="L59" i="2" s="1"/>
  <c r="U59" i="2" s="1"/>
  <c r="V59" i="2" s="1"/>
  <c r="K59" i="2" l="1"/>
  <c r="J60" i="2" s="1"/>
  <c r="Q60" i="2" l="1"/>
  <c r="M60" i="2" s="1"/>
  <c r="O60" i="2"/>
  <c r="P60" i="2"/>
  <c r="H60" i="2" l="1"/>
  <c r="F60" i="2"/>
  <c r="I60" i="2" l="1"/>
  <c r="E60" i="2"/>
  <c r="L60" i="2" s="1"/>
  <c r="U60" i="2" s="1"/>
  <c r="V60" i="2" s="1"/>
  <c r="K60" i="2" l="1"/>
  <c r="J61" i="2" s="1"/>
  <c r="P61" i="2" l="1"/>
  <c r="Q61" i="2"/>
  <c r="M61" i="2" s="1"/>
  <c r="O61" i="2"/>
  <c r="H61" i="2" l="1"/>
  <c r="F61" i="2"/>
  <c r="I61" i="2" l="1"/>
  <c r="E61" i="2"/>
  <c r="L61" i="2" s="1"/>
  <c r="U61" i="2" s="1"/>
  <c r="V61" i="2" s="1"/>
  <c r="K61" i="2" l="1"/>
  <c r="J62" i="2" s="1"/>
  <c r="O62" i="2" l="1"/>
  <c r="Q62" i="2"/>
  <c r="M62" i="2" s="1"/>
  <c r="P62" i="2"/>
  <c r="H62" i="2" l="1"/>
  <c r="F62" i="2"/>
  <c r="I62" i="2" l="1"/>
  <c r="E62" i="2"/>
  <c r="L62" i="2" s="1"/>
  <c r="U62" i="2" s="1"/>
  <c r="V62" i="2" s="1"/>
  <c r="K62" i="2" l="1"/>
  <c r="J63" i="2" s="1"/>
  <c r="P63" i="2" l="1"/>
  <c r="Q63" i="2"/>
  <c r="M63" i="2" s="1"/>
  <c r="O63" i="2"/>
  <c r="H63" i="2" l="1"/>
  <c r="F63" i="2"/>
  <c r="I63" i="2" l="1"/>
  <c r="E63" i="2"/>
  <c r="L63" i="2" s="1"/>
  <c r="U63" i="2" s="1"/>
  <c r="V63" i="2" s="1"/>
  <c r="K63" i="2" l="1"/>
  <c r="J64" i="2" s="1"/>
  <c r="Q64" i="2" l="1"/>
  <c r="M64" i="2" s="1"/>
  <c r="O64" i="2"/>
  <c r="P64" i="2"/>
  <c r="H64" i="2" l="1"/>
  <c r="F64" i="2"/>
  <c r="I64" i="2" l="1"/>
  <c r="E64" i="2"/>
  <c r="L64" i="2" s="1"/>
  <c r="U64" i="2" s="1"/>
  <c r="V64" i="2" s="1"/>
  <c r="K64" i="2" l="1"/>
  <c r="J65" i="2" s="1"/>
  <c r="P65" i="2" l="1"/>
  <c r="Q65" i="2"/>
  <c r="M65" i="2" s="1"/>
  <c r="O65" i="2"/>
  <c r="H65" i="2" l="1"/>
  <c r="F65" i="2"/>
  <c r="I65" i="2" l="1"/>
  <c r="E65" i="2"/>
  <c r="L65" i="2" s="1"/>
  <c r="U65" i="2" s="1"/>
  <c r="V65" i="2" s="1"/>
  <c r="K65" i="2" l="1"/>
  <c r="J66" i="2" s="1"/>
  <c r="O66" i="2" l="1"/>
  <c r="Q66" i="2"/>
  <c r="M66" i="2" s="1"/>
  <c r="P66" i="2"/>
  <c r="H66" i="2" l="1"/>
  <c r="F66" i="2"/>
  <c r="I66" i="2" l="1"/>
  <c r="E66" i="2"/>
  <c r="L66" i="2" s="1"/>
  <c r="U66" i="2" s="1"/>
  <c r="V66" i="2" s="1"/>
  <c r="K66" i="2" l="1"/>
  <c r="J67" i="2" s="1"/>
  <c r="P67" i="2" l="1"/>
  <c r="Q67" i="2"/>
  <c r="M67" i="2" s="1"/>
  <c r="O67" i="2"/>
  <c r="H67" i="2" l="1"/>
  <c r="F67" i="2"/>
  <c r="I67" i="2" l="1"/>
  <c r="E67" i="2"/>
  <c r="L67" i="2" s="1"/>
  <c r="U67" i="2" s="1"/>
  <c r="V67" i="2" s="1"/>
  <c r="K67" i="2" l="1"/>
  <c r="J68" i="2" s="1"/>
  <c r="Q68" i="2" l="1"/>
  <c r="M68" i="2" s="1"/>
  <c r="O68" i="2"/>
  <c r="P68" i="2"/>
  <c r="H68" i="2" l="1"/>
  <c r="F68" i="2"/>
  <c r="I68" i="2" l="1"/>
  <c r="E68" i="2"/>
  <c r="L68" i="2" s="1"/>
  <c r="U68" i="2" s="1"/>
  <c r="V68" i="2" s="1"/>
  <c r="K68" i="2" l="1"/>
  <c r="J69" i="2" s="1"/>
  <c r="P69" i="2" l="1"/>
  <c r="Q69" i="2"/>
  <c r="M69" i="2" s="1"/>
  <c r="O69" i="2"/>
  <c r="H69" i="2" l="1"/>
  <c r="F69" i="2"/>
  <c r="I69" i="2" l="1"/>
  <c r="E69" i="2"/>
  <c r="L69" i="2" s="1"/>
  <c r="U69" i="2" s="1"/>
  <c r="V69" i="2" s="1"/>
  <c r="K69" i="2" l="1"/>
  <c r="J70" i="2" s="1"/>
  <c r="O70" i="2" l="1"/>
  <c r="Q70" i="2"/>
  <c r="M70" i="2" s="1"/>
  <c r="P70" i="2"/>
  <c r="F70" i="2" l="1"/>
  <c r="H70" i="2"/>
  <c r="I70" i="2" l="1"/>
  <c r="E70" i="2"/>
  <c r="L70" i="2" s="1"/>
  <c r="U70" i="2" s="1"/>
  <c r="V70" i="2" s="1"/>
  <c r="K70" i="2" l="1"/>
  <c r="J71" i="2" s="1"/>
  <c r="P71" i="2" l="1"/>
  <c r="Q71" i="2"/>
  <c r="M71" i="2" s="1"/>
  <c r="O71" i="2"/>
  <c r="H71" i="2" l="1"/>
  <c r="F71" i="2"/>
  <c r="I71" i="2" l="1"/>
  <c r="E71" i="2"/>
  <c r="L71" i="2" s="1"/>
  <c r="U71" i="2" s="1"/>
  <c r="V71" i="2" s="1"/>
  <c r="K71" i="2" l="1"/>
  <c r="J72" i="2" s="1"/>
  <c r="Q72" i="2" l="1"/>
  <c r="M72" i="2" s="1"/>
  <c r="O72" i="2"/>
  <c r="P72" i="2"/>
  <c r="H72" i="2" l="1"/>
  <c r="F72" i="2"/>
  <c r="I72" i="2" l="1"/>
  <c r="E72" i="2"/>
  <c r="L72" i="2" s="1"/>
  <c r="U72" i="2" s="1"/>
  <c r="V72" i="2" s="1"/>
  <c r="K72" i="2" l="1"/>
  <c r="J73" i="2" s="1"/>
  <c r="P73" i="2" l="1"/>
  <c r="Q73" i="2"/>
  <c r="M73" i="2" s="1"/>
  <c r="O73" i="2"/>
  <c r="H73" i="2" l="1"/>
  <c r="F73" i="2"/>
  <c r="I73" i="2" l="1"/>
  <c r="E73" i="2"/>
  <c r="L73" i="2" s="1"/>
  <c r="U73" i="2" s="1"/>
  <c r="V73" i="2" s="1"/>
  <c r="K73" i="2" l="1"/>
  <c r="J74" i="2" s="1"/>
  <c r="O74" i="2" l="1"/>
  <c r="Q74" i="2"/>
  <c r="M74" i="2" s="1"/>
  <c r="P74" i="2"/>
  <c r="H74" i="2" l="1"/>
  <c r="F74" i="2"/>
  <c r="I74" i="2" l="1"/>
  <c r="E74" i="2"/>
  <c r="L74" i="2" s="1"/>
  <c r="U74" i="2" s="1"/>
  <c r="V74" i="2" s="1"/>
  <c r="K74" i="2" l="1"/>
  <c r="J75" i="2" s="1"/>
  <c r="P75" i="2" l="1"/>
  <c r="Q75" i="2"/>
  <c r="M75" i="2" s="1"/>
  <c r="O75" i="2"/>
  <c r="H75" i="2" l="1"/>
  <c r="F75" i="2"/>
  <c r="I75" i="2" l="1"/>
  <c r="E75" i="2"/>
  <c r="L75" i="2" s="1"/>
  <c r="U75" i="2" s="1"/>
  <c r="V75" i="2" s="1"/>
  <c r="K75" i="2" l="1"/>
  <c r="J76" i="2" s="1"/>
  <c r="Q76" i="2" l="1"/>
  <c r="M76" i="2" s="1"/>
  <c r="O76" i="2"/>
  <c r="P76" i="2"/>
  <c r="H76" i="2" l="1"/>
  <c r="F76" i="2"/>
  <c r="I76" i="2" l="1"/>
  <c r="E76" i="2"/>
  <c r="L76" i="2" s="1"/>
  <c r="U76" i="2" s="1"/>
  <c r="V76" i="2" s="1"/>
  <c r="K76" i="2" l="1"/>
  <c r="J77" i="2" s="1"/>
  <c r="P77" i="2" l="1"/>
  <c r="Q77" i="2"/>
  <c r="M77" i="2" s="1"/>
  <c r="O77" i="2"/>
  <c r="H77" i="2" l="1"/>
  <c r="F77" i="2"/>
  <c r="I77" i="2" l="1"/>
  <c r="E77" i="2"/>
  <c r="L77" i="2" s="1"/>
  <c r="U77" i="2" s="1"/>
  <c r="V77" i="2" s="1"/>
  <c r="K77" i="2" l="1"/>
  <c r="J78" i="2" s="1"/>
  <c r="O78" i="2" l="1"/>
  <c r="Q78" i="2"/>
  <c r="M78" i="2" s="1"/>
  <c r="P78" i="2"/>
  <c r="H78" i="2" l="1"/>
  <c r="F78" i="2"/>
  <c r="C4" i="3" l="1"/>
  <c r="D4" i="3"/>
  <c r="E4" i="3"/>
  <c r="F4" i="3"/>
  <c r="G4" i="3"/>
  <c r="I78" i="2"/>
  <c r="E78" i="2"/>
  <c r="L78" i="2" s="1"/>
  <c r="U78" i="2" s="1"/>
  <c r="V78" i="2" s="1"/>
  <c r="K78" i="2" l="1"/>
  <c r="J79" i="2" s="1"/>
  <c r="P79" i="2" l="1"/>
  <c r="Q79" i="2"/>
  <c r="M79" i="2" s="1"/>
  <c r="O79" i="2"/>
  <c r="H79" i="2" l="1"/>
  <c r="I79" i="2" l="1"/>
  <c r="E79" i="2"/>
  <c r="L79" i="2" s="1"/>
  <c r="U79" i="2" s="1"/>
  <c r="V79" i="2" s="1"/>
  <c r="K79" i="2" l="1"/>
  <c r="J80" i="2" s="1"/>
  <c r="Q80" i="2" l="1"/>
  <c r="M80" i="2" s="1"/>
  <c r="O80" i="2"/>
  <c r="P80" i="2"/>
  <c r="H80" i="2" l="1"/>
  <c r="I80" i="2" l="1"/>
  <c r="E80" i="2"/>
  <c r="L80" i="2" s="1"/>
  <c r="U80" i="2" s="1"/>
  <c r="V80" i="2" s="1"/>
  <c r="K80" i="2" l="1"/>
  <c r="J81" i="2" s="1"/>
  <c r="P81" i="2" l="1"/>
  <c r="Q81" i="2"/>
  <c r="M81" i="2" s="1"/>
  <c r="O81" i="2"/>
  <c r="H81" i="2" l="1"/>
  <c r="I81" i="2" l="1"/>
  <c r="E81" i="2"/>
  <c r="L81" i="2" s="1"/>
  <c r="U81" i="2" s="1"/>
  <c r="V81" i="2" s="1"/>
  <c r="K81" i="2" l="1"/>
  <c r="J82" i="2" s="1"/>
  <c r="O82" i="2" l="1"/>
  <c r="Q82" i="2"/>
  <c r="M82" i="2" s="1"/>
  <c r="P82" i="2"/>
  <c r="H82" i="2" l="1"/>
  <c r="I82" i="2" l="1"/>
  <c r="E82" i="2"/>
  <c r="L82" i="2" s="1"/>
  <c r="U82" i="2" s="1"/>
  <c r="V82" i="2" s="1"/>
  <c r="K82" i="2" l="1"/>
  <c r="J83" i="2" s="1"/>
  <c r="P83" i="2" l="1"/>
  <c r="Q83" i="2"/>
  <c r="M83" i="2" s="1"/>
  <c r="O83" i="2"/>
  <c r="H83" i="2" l="1"/>
  <c r="I83" i="2" l="1"/>
  <c r="E83" i="2"/>
  <c r="L83" i="2" s="1"/>
  <c r="U83" i="2" s="1"/>
  <c r="V83" i="2" s="1"/>
  <c r="K83" i="2" l="1"/>
  <c r="J84" i="2" s="1"/>
  <c r="Q84" i="2" l="1"/>
  <c r="M84" i="2" s="1"/>
  <c r="O84" i="2"/>
  <c r="P84" i="2"/>
  <c r="H84" i="2" l="1"/>
  <c r="I84" i="2" l="1"/>
  <c r="E84" i="2"/>
  <c r="L84" i="2" s="1"/>
  <c r="U84" i="2" s="1"/>
  <c r="V84" i="2" s="1"/>
  <c r="K84" i="2" l="1"/>
  <c r="J85" i="2" s="1"/>
  <c r="P85" i="2" l="1"/>
  <c r="Q85" i="2"/>
  <c r="M85" i="2" s="1"/>
  <c r="O85" i="2"/>
  <c r="H85" i="2" l="1"/>
  <c r="I85" i="2" l="1"/>
  <c r="E85" i="2"/>
  <c r="L85" i="2" s="1"/>
  <c r="U85" i="2" s="1"/>
  <c r="V85" i="2" s="1"/>
  <c r="K85" i="2" l="1"/>
  <c r="J86" i="2" s="1"/>
  <c r="O86" i="2" l="1"/>
  <c r="Q86" i="2"/>
  <c r="M86" i="2" s="1"/>
  <c r="P86" i="2"/>
  <c r="H86" i="2" l="1"/>
  <c r="I86" i="2" l="1"/>
  <c r="E86" i="2"/>
  <c r="L86" i="2" s="1"/>
  <c r="U86" i="2" s="1"/>
  <c r="V86" i="2" s="1"/>
  <c r="K86" i="2" l="1"/>
  <c r="J87" i="2" s="1"/>
  <c r="P87" i="2" l="1"/>
  <c r="Q87" i="2"/>
  <c r="M87" i="2" s="1"/>
  <c r="O87" i="2"/>
  <c r="H87" i="2" l="1"/>
  <c r="I87" i="2" l="1"/>
  <c r="E87" i="2"/>
  <c r="L87" i="2" s="1"/>
  <c r="U87" i="2" s="1"/>
  <c r="V87" i="2" s="1"/>
  <c r="K87" i="2" l="1"/>
  <c r="J88" i="2" s="1"/>
  <c r="Q88" i="2" l="1"/>
  <c r="M88" i="2" s="1"/>
  <c r="O88" i="2"/>
  <c r="P88" i="2"/>
  <c r="H88" i="2" l="1"/>
  <c r="I88" i="2" l="1"/>
  <c r="E88" i="2"/>
  <c r="L88" i="2" s="1"/>
  <c r="U88" i="2" s="1"/>
  <c r="V88" i="2" s="1"/>
  <c r="K88" i="2" l="1"/>
  <c r="J89" i="2" s="1"/>
  <c r="P89" i="2" l="1"/>
  <c r="Q89" i="2"/>
  <c r="M89" i="2" s="1"/>
  <c r="O89" i="2"/>
  <c r="H89" i="2" l="1"/>
  <c r="I89" i="2" l="1"/>
  <c r="E89" i="2"/>
  <c r="L89" i="2" s="1"/>
  <c r="U89" i="2" s="1"/>
  <c r="V89" i="2" s="1"/>
  <c r="K89" i="2" l="1"/>
  <c r="J90" i="2" s="1"/>
  <c r="O90" i="2" l="1"/>
  <c r="Q90" i="2"/>
  <c r="M90" i="2" s="1"/>
  <c r="P90" i="2"/>
  <c r="H90" i="2" l="1"/>
  <c r="I90" i="2" s="1"/>
  <c r="E90" i="2" l="1"/>
  <c r="L90" i="2" s="1"/>
  <c r="U90" i="2" s="1"/>
  <c r="V90" i="2" s="1"/>
  <c r="K90" i="2" l="1"/>
  <c r="J91" i="2" s="1"/>
  <c r="P91" i="2" l="1"/>
  <c r="Q91" i="2"/>
  <c r="M91" i="2" s="1"/>
  <c r="O91" i="2"/>
  <c r="H91" i="2" l="1"/>
  <c r="I91" i="2" s="1"/>
  <c r="E91" i="2" l="1"/>
  <c r="L91" i="2" s="1"/>
  <c r="U91" i="2" s="1"/>
  <c r="V91" i="2" s="1"/>
  <c r="K91" i="2" l="1"/>
  <c r="J92" i="2" s="1"/>
  <c r="Q92" i="2" l="1"/>
  <c r="M92" i="2" s="1"/>
  <c r="O92" i="2"/>
  <c r="P92" i="2"/>
  <c r="H92" i="2" l="1"/>
  <c r="I92" i="2" s="1"/>
  <c r="E92" i="2" l="1"/>
  <c r="L92" i="2" s="1"/>
  <c r="U92" i="2" s="1"/>
  <c r="V92" i="2" s="1"/>
  <c r="K92" i="2" l="1"/>
  <c r="J93" i="2" s="1"/>
  <c r="P93" i="2" l="1"/>
  <c r="Q93" i="2"/>
  <c r="M93" i="2" s="1"/>
  <c r="O93" i="2"/>
  <c r="H93" i="2" l="1"/>
  <c r="I93" i="2" s="1"/>
  <c r="E93" i="2" l="1"/>
  <c r="L93" i="2" s="1"/>
  <c r="U93" i="2" s="1"/>
  <c r="V93" i="2" s="1"/>
  <c r="K93" i="2" l="1"/>
  <c r="J94" i="2" s="1"/>
  <c r="O94" i="2" l="1"/>
  <c r="Q94" i="2"/>
  <c r="M94" i="2" s="1"/>
  <c r="P94" i="2"/>
  <c r="H94" i="2" l="1"/>
  <c r="I94" i="2" l="1"/>
  <c r="E94" i="2"/>
  <c r="L94" i="2" s="1"/>
  <c r="U94" i="2" s="1"/>
  <c r="V94" i="2" s="1"/>
  <c r="K94" i="2" l="1"/>
  <c r="J95" i="2" s="1"/>
  <c r="P95" i="2" l="1"/>
  <c r="Q95" i="2"/>
  <c r="M95" i="2" s="1"/>
  <c r="O95" i="2"/>
  <c r="H95" i="2" l="1"/>
  <c r="I95" i="2" l="1"/>
  <c r="E95" i="2"/>
  <c r="L95" i="2" s="1"/>
  <c r="U95" i="2" s="1"/>
  <c r="V95" i="2" s="1"/>
  <c r="K95" i="2" l="1"/>
  <c r="J96" i="2" s="1"/>
  <c r="Q96" i="2" l="1"/>
  <c r="M96" i="2" s="1"/>
  <c r="O96" i="2"/>
  <c r="P96" i="2"/>
  <c r="H96" i="2" l="1"/>
  <c r="I96" i="2" l="1"/>
  <c r="E96" i="2"/>
  <c r="L96" i="2" s="1"/>
  <c r="U96" i="2" s="1"/>
  <c r="V96" i="2" s="1"/>
  <c r="K96" i="2" l="1"/>
  <c r="J97" i="2" s="1"/>
  <c r="P97" i="2" l="1"/>
  <c r="Q97" i="2"/>
  <c r="M97" i="2" s="1"/>
  <c r="O97" i="2"/>
  <c r="H97" i="2" l="1"/>
  <c r="I97" i="2" l="1"/>
  <c r="E97" i="2"/>
  <c r="L97" i="2" s="1"/>
  <c r="U97" i="2" s="1"/>
  <c r="V97" i="2" s="1"/>
  <c r="K97" i="2" l="1"/>
  <c r="J98" i="2" s="1"/>
  <c r="O98" i="2" l="1"/>
  <c r="Q98" i="2"/>
  <c r="M98" i="2" s="1"/>
  <c r="P98" i="2"/>
  <c r="H98" i="2" l="1"/>
  <c r="I98" i="2" s="1"/>
  <c r="E98" i="2" l="1"/>
  <c r="L98" i="2" s="1"/>
  <c r="U98" i="2" s="1"/>
  <c r="V98" i="2" s="1"/>
  <c r="K98" i="2" l="1"/>
  <c r="J99" i="2" s="1"/>
  <c r="P99" i="2" l="1"/>
  <c r="Q99" i="2"/>
  <c r="M99" i="2" s="1"/>
  <c r="O99" i="2"/>
  <c r="H99" i="2" l="1"/>
  <c r="I99" i="2" l="1"/>
  <c r="E99" i="2"/>
  <c r="L99" i="2" s="1"/>
  <c r="U99" i="2" s="1"/>
  <c r="V99" i="2" s="1"/>
  <c r="K99" i="2" l="1"/>
  <c r="J100" i="2" s="1"/>
  <c r="Q100" i="2" l="1"/>
  <c r="M100" i="2" s="1"/>
  <c r="O100" i="2"/>
  <c r="P100" i="2"/>
  <c r="H100" i="2" l="1"/>
  <c r="I100" i="2" l="1"/>
  <c r="E100" i="2"/>
  <c r="L100" i="2" s="1"/>
  <c r="U100" i="2" s="1"/>
  <c r="V100" i="2" s="1"/>
  <c r="K100" i="2" l="1"/>
  <c r="J101" i="2" s="1"/>
  <c r="P101" i="2" l="1"/>
  <c r="Q101" i="2"/>
  <c r="M101" i="2" s="1"/>
  <c r="O101" i="2"/>
  <c r="H101" i="2" l="1"/>
  <c r="I101" i="2" l="1"/>
  <c r="E101" i="2"/>
  <c r="L101" i="2" s="1"/>
  <c r="U101" i="2" s="1"/>
  <c r="V101" i="2" s="1"/>
  <c r="K101" i="2" l="1"/>
  <c r="J102" i="2" s="1"/>
  <c r="O102" i="2" l="1"/>
  <c r="Q102" i="2"/>
  <c r="M102" i="2" s="1"/>
  <c r="P102" i="2"/>
  <c r="H102" i="2" l="1"/>
  <c r="I102" i="2" l="1"/>
  <c r="E102" i="2"/>
  <c r="L102" i="2" s="1"/>
  <c r="U102" i="2" s="1"/>
  <c r="V102" i="2" s="1"/>
  <c r="K102" i="2" l="1"/>
  <c r="J103" i="2" s="1"/>
  <c r="P103" i="2" l="1"/>
  <c r="Q103" i="2"/>
  <c r="M103" i="2" s="1"/>
  <c r="O103" i="2"/>
  <c r="H103" i="2" l="1"/>
  <c r="I103" i="2" l="1"/>
  <c r="E103" i="2"/>
  <c r="L103" i="2" s="1"/>
  <c r="U103" i="2" s="1"/>
  <c r="V103" i="2" s="1"/>
  <c r="K103" i="2" l="1"/>
  <c r="J104" i="2" s="1"/>
  <c r="Q104" i="2" l="1"/>
  <c r="M104" i="2" s="1"/>
  <c r="O104" i="2"/>
  <c r="P104" i="2"/>
  <c r="H104" i="2" l="1"/>
  <c r="I104" i="2" l="1"/>
  <c r="E104" i="2"/>
  <c r="L104" i="2" s="1"/>
  <c r="U104" i="2" s="1"/>
  <c r="V104" i="2" s="1"/>
  <c r="K104" i="2" l="1"/>
  <c r="J105" i="2" s="1"/>
  <c r="P105" i="2" l="1"/>
  <c r="Q105" i="2"/>
  <c r="M105" i="2" s="1"/>
  <c r="O105" i="2"/>
  <c r="H105" i="2" l="1"/>
  <c r="I105" i="2" l="1"/>
  <c r="E105" i="2"/>
  <c r="L105" i="2" s="1"/>
  <c r="U105" i="2" s="1"/>
  <c r="V105" i="2" s="1"/>
  <c r="K105" i="2" l="1"/>
  <c r="J106" i="2" s="1"/>
  <c r="O106" i="2" l="1"/>
  <c r="Q106" i="2"/>
  <c r="M106" i="2" s="1"/>
  <c r="P106" i="2"/>
  <c r="H106" i="2" l="1"/>
  <c r="I106" i="2" l="1"/>
  <c r="E106" i="2"/>
  <c r="L106" i="2" s="1"/>
  <c r="U106" i="2" s="1"/>
  <c r="V106" i="2" s="1"/>
  <c r="K106" i="2" l="1"/>
  <c r="J107" i="2" s="1"/>
  <c r="P107" i="2" l="1"/>
  <c r="Q107" i="2"/>
  <c r="M107" i="2" s="1"/>
  <c r="O107" i="2"/>
  <c r="H107" i="2" l="1"/>
  <c r="I107" i="2" l="1"/>
  <c r="E107" i="2"/>
  <c r="L107" i="2" s="1"/>
  <c r="U107" i="2" s="1"/>
  <c r="V107" i="2" s="1"/>
  <c r="K107" i="2" l="1"/>
  <c r="J108" i="2" s="1"/>
  <c r="Q108" i="2" l="1"/>
  <c r="M108" i="2" s="1"/>
  <c r="O108" i="2"/>
  <c r="P108" i="2"/>
  <c r="H108" i="2" l="1"/>
  <c r="I108" i="2" l="1"/>
  <c r="E108" i="2"/>
  <c r="L108" i="2" s="1"/>
  <c r="U108" i="2" s="1"/>
  <c r="V108" i="2" s="1"/>
  <c r="K108" i="2" l="1"/>
  <c r="J109" i="2" s="1"/>
  <c r="P109" i="2" l="1"/>
  <c r="Q109" i="2"/>
  <c r="M109" i="2" s="1"/>
  <c r="O109" i="2"/>
  <c r="H109" i="2" l="1"/>
  <c r="I109" i="2" l="1"/>
  <c r="E109" i="2"/>
  <c r="L109" i="2" s="1"/>
  <c r="U109" i="2" s="1"/>
  <c r="V109" i="2" s="1"/>
  <c r="K109" i="2" l="1"/>
  <c r="J110" i="2" s="1"/>
  <c r="O110" i="2" l="1"/>
  <c r="Q110" i="2"/>
  <c r="M110" i="2" s="1"/>
  <c r="P110" i="2"/>
  <c r="H110" i="2" l="1"/>
  <c r="I110" i="2" l="1"/>
  <c r="E110" i="2"/>
  <c r="L110" i="2" s="1"/>
  <c r="U110" i="2" s="1"/>
  <c r="V110" i="2" s="1"/>
  <c r="K110" i="2" l="1"/>
  <c r="J111" i="2" s="1"/>
  <c r="P111" i="2" l="1"/>
  <c r="Q111" i="2"/>
  <c r="M111" i="2" s="1"/>
  <c r="O111" i="2"/>
  <c r="H111" i="2" l="1"/>
  <c r="I111" i="2" l="1"/>
  <c r="E111" i="2"/>
  <c r="L111" i="2" s="1"/>
  <c r="U111" i="2" s="1"/>
  <c r="V111" i="2" s="1"/>
  <c r="K111" i="2" l="1"/>
  <c r="J112" i="2" s="1"/>
  <c r="Q112" i="2" l="1"/>
  <c r="M112" i="2" s="1"/>
  <c r="O112" i="2"/>
  <c r="P112" i="2"/>
  <c r="H112" i="2" l="1"/>
  <c r="I112" i="2" l="1"/>
  <c r="E112" i="2"/>
  <c r="L112" i="2" s="1"/>
  <c r="U112" i="2" s="1"/>
  <c r="V112" i="2" s="1"/>
  <c r="K112" i="2" l="1"/>
  <c r="J113" i="2" s="1"/>
  <c r="P113" i="2" l="1"/>
  <c r="Q113" i="2"/>
  <c r="M113" i="2" s="1"/>
  <c r="O113" i="2"/>
  <c r="H113" i="2" l="1"/>
  <c r="I113" i="2" l="1"/>
  <c r="E113" i="2"/>
  <c r="L113" i="2" s="1"/>
  <c r="U113" i="2" s="1"/>
  <c r="V113" i="2" s="1"/>
  <c r="K113" i="2" l="1"/>
  <c r="J114" i="2" s="1"/>
  <c r="O114" i="2" l="1"/>
  <c r="Q114" i="2"/>
  <c r="M114" i="2" s="1"/>
  <c r="P114" i="2"/>
  <c r="H114" i="2" l="1"/>
  <c r="I114" i="2" l="1"/>
  <c r="E114" i="2"/>
  <c r="L114" i="2" s="1"/>
  <c r="U114" i="2" s="1"/>
  <c r="V114" i="2" s="1"/>
  <c r="K114" i="2" l="1"/>
  <c r="J115" i="2" s="1"/>
  <c r="P115" i="2" l="1"/>
  <c r="Q115" i="2"/>
  <c r="M115" i="2" s="1"/>
  <c r="O115" i="2"/>
  <c r="H115" i="2" l="1"/>
  <c r="I115" i="2" l="1"/>
  <c r="E115" i="2"/>
  <c r="L115" i="2" s="1"/>
  <c r="U115" i="2" s="1"/>
  <c r="V115" i="2" s="1"/>
  <c r="K115" i="2" l="1"/>
  <c r="J116" i="2" s="1"/>
  <c r="Q116" i="2" l="1"/>
  <c r="M116" i="2" s="1"/>
  <c r="O116" i="2"/>
  <c r="P116" i="2"/>
  <c r="H116" i="2" l="1"/>
  <c r="I116" i="2" l="1"/>
  <c r="E116" i="2"/>
  <c r="L116" i="2" s="1"/>
  <c r="U116" i="2" s="1"/>
  <c r="V116" i="2" s="1"/>
  <c r="K116" i="2" l="1"/>
  <c r="J117" i="2" s="1"/>
  <c r="P117" i="2" l="1"/>
  <c r="Q117" i="2"/>
  <c r="M117" i="2" s="1"/>
  <c r="O117" i="2"/>
  <c r="H117" i="2" l="1"/>
  <c r="I117" i="2" l="1"/>
  <c r="E117" i="2"/>
  <c r="L117" i="2" s="1"/>
  <c r="U117" i="2" s="1"/>
  <c r="V117" i="2" s="1"/>
  <c r="K117" i="2" l="1"/>
  <c r="J118" i="2" s="1"/>
  <c r="O118" i="2" l="1"/>
  <c r="Q118" i="2"/>
  <c r="M118" i="2" s="1"/>
  <c r="P118" i="2"/>
  <c r="H118" i="2" l="1"/>
  <c r="I118" i="2" l="1"/>
  <c r="E118" i="2"/>
  <c r="L118" i="2" s="1"/>
  <c r="U118" i="2" s="1"/>
  <c r="V118" i="2" s="1"/>
  <c r="K118" i="2" l="1"/>
  <c r="J119" i="2" s="1"/>
  <c r="P119" i="2" l="1"/>
  <c r="Q119" i="2"/>
  <c r="M119" i="2" s="1"/>
  <c r="O119" i="2"/>
  <c r="H119" i="2" l="1"/>
  <c r="I119" i="2" l="1"/>
  <c r="E119" i="2"/>
  <c r="L119" i="2" s="1"/>
  <c r="U119" i="2" s="1"/>
  <c r="V119" i="2" s="1"/>
  <c r="K119" i="2" l="1"/>
  <c r="J120" i="2" s="1"/>
  <c r="Q120" i="2" l="1"/>
  <c r="M120" i="2" s="1"/>
  <c r="O120" i="2"/>
  <c r="P120" i="2"/>
  <c r="H120" i="2" l="1"/>
  <c r="I120" i="2" l="1"/>
  <c r="E120" i="2"/>
  <c r="L120" i="2" s="1"/>
  <c r="U120" i="2" s="1"/>
  <c r="V120" i="2" s="1"/>
  <c r="K120" i="2" l="1"/>
  <c r="J121" i="2" s="1"/>
  <c r="P121" i="2" l="1"/>
  <c r="Q121" i="2"/>
  <c r="M121" i="2" s="1"/>
  <c r="O121" i="2"/>
  <c r="H121" i="2" l="1"/>
  <c r="I121" i="2" l="1"/>
  <c r="E121" i="2"/>
  <c r="L121" i="2" s="1"/>
  <c r="U121" i="2" s="1"/>
  <c r="V121" i="2" s="1"/>
  <c r="K121" i="2" l="1"/>
  <c r="J122" i="2" s="1"/>
  <c r="O122" i="2" l="1"/>
  <c r="Q122" i="2"/>
  <c r="M122" i="2" s="1"/>
  <c r="P122" i="2"/>
  <c r="H122" i="2" l="1"/>
  <c r="I122" i="2" l="1"/>
  <c r="E122" i="2"/>
  <c r="L122" i="2" s="1"/>
  <c r="U122" i="2" s="1"/>
  <c r="V122" i="2" s="1"/>
  <c r="K122" i="2" l="1"/>
  <c r="J123" i="2" s="1"/>
  <c r="P123" i="2" l="1"/>
  <c r="Q123" i="2"/>
  <c r="M123" i="2" s="1"/>
  <c r="O123" i="2"/>
  <c r="H123" i="2" l="1"/>
  <c r="I123" i="2" l="1"/>
  <c r="E123" i="2"/>
  <c r="L123" i="2" s="1"/>
  <c r="U123" i="2" s="1"/>
  <c r="V123" i="2" s="1"/>
  <c r="K123" i="2" l="1"/>
  <c r="J124" i="2" s="1"/>
  <c r="Q124" i="2" l="1"/>
  <c r="M124" i="2" s="1"/>
  <c r="O124" i="2"/>
  <c r="P124" i="2"/>
  <c r="H124" i="2" l="1"/>
  <c r="I124" i="2" l="1"/>
  <c r="E124" i="2"/>
  <c r="L124" i="2" s="1"/>
  <c r="U124" i="2" s="1"/>
  <c r="V124" i="2" s="1"/>
  <c r="K124" i="2" l="1"/>
  <c r="J125" i="2" s="1"/>
  <c r="P125" i="2" l="1"/>
  <c r="Q125" i="2"/>
  <c r="M125" i="2" s="1"/>
  <c r="O125" i="2"/>
  <c r="H125" i="2" l="1"/>
  <c r="I125" i="2" l="1"/>
  <c r="E125" i="2"/>
  <c r="L125" i="2" s="1"/>
  <c r="U125" i="2" s="1"/>
  <c r="V125" i="2" s="1"/>
  <c r="K125" i="2" l="1"/>
  <c r="J126" i="2" s="1"/>
  <c r="O126" i="2" l="1"/>
  <c r="Q126" i="2"/>
  <c r="M126" i="2" s="1"/>
  <c r="P126" i="2"/>
  <c r="H126" i="2" l="1"/>
  <c r="I126" i="2" l="1"/>
  <c r="E126" i="2"/>
  <c r="L126" i="2" s="1"/>
  <c r="U126" i="2" s="1"/>
  <c r="V126" i="2" s="1"/>
  <c r="K126" i="2" l="1"/>
  <c r="J127" i="2" s="1"/>
  <c r="P127" i="2" l="1"/>
  <c r="Q127" i="2"/>
  <c r="M127" i="2" s="1"/>
  <c r="O127" i="2"/>
  <c r="H127" i="2" l="1"/>
  <c r="I127" i="2" l="1"/>
  <c r="E127" i="2"/>
  <c r="L127" i="2" s="1"/>
  <c r="U127" i="2" s="1"/>
  <c r="V127" i="2" s="1"/>
  <c r="K127" i="2" l="1"/>
  <c r="J128" i="2" s="1"/>
  <c r="Q128" i="2" l="1"/>
  <c r="M128" i="2" s="1"/>
  <c r="O128" i="2"/>
  <c r="P128" i="2"/>
  <c r="H128" i="2" l="1"/>
  <c r="I128" i="2" l="1"/>
  <c r="E128" i="2"/>
  <c r="L128" i="2" s="1"/>
  <c r="U128" i="2" s="1"/>
  <c r="V128" i="2" s="1"/>
  <c r="K128" i="2" l="1"/>
  <c r="J129" i="2" s="1"/>
  <c r="P129" i="2" l="1"/>
  <c r="Q129" i="2"/>
  <c r="M129" i="2" s="1"/>
  <c r="O129" i="2"/>
  <c r="H129" i="2" l="1"/>
  <c r="I129" i="2" l="1"/>
  <c r="E129" i="2"/>
  <c r="L129" i="2" s="1"/>
  <c r="U129" i="2" s="1"/>
  <c r="V129" i="2" s="1"/>
  <c r="K129" i="2" l="1"/>
  <c r="J130" i="2" s="1"/>
  <c r="O130" i="2" l="1"/>
  <c r="Q130" i="2"/>
  <c r="M130" i="2" s="1"/>
  <c r="P130" i="2"/>
  <c r="H130" i="2" l="1"/>
  <c r="I130" i="2" l="1"/>
  <c r="E130" i="2"/>
  <c r="L130" i="2" s="1"/>
  <c r="U130" i="2" s="1"/>
  <c r="V130" i="2" s="1"/>
  <c r="K130" i="2" l="1"/>
  <c r="J131" i="2" s="1"/>
  <c r="P131" i="2" l="1"/>
  <c r="Q131" i="2"/>
  <c r="M131" i="2" s="1"/>
  <c r="O131" i="2"/>
  <c r="H131" i="2" l="1"/>
  <c r="I131" i="2" l="1"/>
  <c r="E131" i="2"/>
  <c r="L131" i="2" s="1"/>
  <c r="U131" i="2" s="1"/>
  <c r="V131" i="2" s="1"/>
  <c r="K131" i="2" l="1"/>
  <c r="J132" i="2" s="1"/>
  <c r="Q132" i="2" l="1"/>
  <c r="M132" i="2" s="1"/>
  <c r="O132" i="2"/>
  <c r="P132" i="2"/>
  <c r="H132" i="2" l="1"/>
  <c r="I132" i="2" l="1"/>
  <c r="E132" i="2"/>
  <c r="L132" i="2" s="1"/>
  <c r="U132" i="2" s="1"/>
  <c r="V132" i="2" s="1"/>
  <c r="K132" i="2" l="1"/>
  <c r="J133" i="2" s="1"/>
  <c r="P133" i="2" l="1"/>
  <c r="Q133" i="2"/>
  <c r="M133" i="2" s="1"/>
  <c r="O133" i="2"/>
  <c r="H133" i="2" l="1"/>
  <c r="I133" i="2" l="1"/>
  <c r="E133" i="2"/>
  <c r="L133" i="2" s="1"/>
  <c r="U133" i="2" s="1"/>
  <c r="V133" i="2" s="1"/>
  <c r="K133" i="2" l="1"/>
  <c r="J134" i="2" s="1"/>
  <c r="O134" i="2" l="1"/>
  <c r="Q134" i="2"/>
  <c r="M134" i="2" s="1"/>
  <c r="P134" i="2"/>
  <c r="H134" i="2" l="1"/>
  <c r="I134" i="2" l="1"/>
  <c r="E134" i="2"/>
  <c r="L134" i="2" s="1"/>
  <c r="U134" i="2" s="1"/>
  <c r="V134" i="2" s="1"/>
  <c r="K134" i="2" l="1"/>
  <c r="J135" i="2" s="1"/>
  <c r="P135" i="2" l="1"/>
  <c r="Q135" i="2"/>
  <c r="M135" i="2" s="1"/>
  <c r="O135" i="2"/>
  <c r="H135" i="2" l="1"/>
  <c r="I135" i="2" l="1"/>
  <c r="E135" i="2"/>
  <c r="L135" i="2" s="1"/>
  <c r="U135" i="2" s="1"/>
  <c r="V135" i="2" s="1"/>
  <c r="K135" i="2" l="1"/>
  <c r="J136" i="2" s="1"/>
  <c r="Q136" i="2" l="1"/>
  <c r="M136" i="2" s="1"/>
  <c r="O136" i="2"/>
  <c r="P136" i="2"/>
  <c r="H136" i="2" l="1"/>
  <c r="I136" i="2" l="1"/>
  <c r="E136" i="2"/>
  <c r="L136" i="2" s="1"/>
  <c r="U136" i="2" s="1"/>
  <c r="V136" i="2" s="1"/>
  <c r="K136" i="2" l="1"/>
  <c r="J137" i="2" s="1"/>
  <c r="P137" i="2" l="1"/>
  <c r="Q137" i="2"/>
  <c r="M137" i="2" s="1"/>
  <c r="O137" i="2"/>
  <c r="H137" i="2" l="1"/>
  <c r="I137" i="2" l="1"/>
  <c r="E137" i="2"/>
  <c r="L137" i="2" s="1"/>
  <c r="U137" i="2" s="1"/>
  <c r="V137" i="2" s="1"/>
  <c r="K137" i="2" l="1"/>
  <c r="J138" i="2" s="1"/>
  <c r="O138" i="2" l="1"/>
  <c r="Q138" i="2"/>
  <c r="M138" i="2" s="1"/>
  <c r="P138" i="2"/>
  <c r="H138" i="2" l="1"/>
  <c r="I138" i="2" l="1"/>
  <c r="E138" i="2"/>
  <c r="L138" i="2" l="1"/>
  <c r="K138" i="2"/>
  <c r="J139" i="2" l="1"/>
  <c r="U138" i="2"/>
  <c r="V138" i="2" s="1"/>
  <c r="P139" i="2" l="1"/>
  <c r="O139" i="2"/>
  <c r="Q139" i="2"/>
  <c r="M139" i="2" s="1"/>
  <c r="H139" i="2" s="1"/>
  <c r="I139" i="2" l="1"/>
  <c r="E139" i="2"/>
  <c r="L139" i="2" s="1"/>
  <c r="U139" i="2" l="1"/>
  <c r="V139" i="2" s="1"/>
  <c r="K139" i="2"/>
  <c r="J140" i="2" l="1"/>
  <c r="O140" i="2" l="1"/>
  <c r="Q140" i="2"/>
  <c r="M140" i="2" s="1"/>
  <c r="H140" i="2" s="1"/>
  <c r="P140" i="2"/>
  <c r="I140" i="2" l="1"/>
  <c r="E140" i="2"/>
  <c r="L140" i="2" s="1"/>
  <c r="U140" i="2" l="1"/>
  <c r="V140" i="2" s="1"/>
  <c r="K140" i="2"/>
  <c r="J141" i="2" l="1"/>
  <c r="P141" i="2" l="1"/>
  <c r="O141" i="2"/>
  <c r="Q141" i="2"/>
  <c r="M141" i="2" s="1"/>
  <c r="H141" i="2" s="1"/>
  <c r="I141" i="2" l="1"/>
  <c r="E141" i="2"/>
  <c r="L141" i="2" s="1"/>
  <c r="U141" i="2" l="1"/>
  <c r="V141" i="2" s="1"/>
  <c r="K141" i="2"/>
  <c r="J142" i="2" l="1"/>
  <c r="O142" i="2" l="1"/>
  <c r="P142" i="2"/>
  <c r="Q142" i="2"/>
  <c r="M142" i="2" s="1"/>
  <c r="H142" i="2" s="1"/>
  <c r="I142" i="2" l="1"/>
  <c r="E142" i="2"/>
  <c r="L142" i="2" s="1"/>
  <c r="U142" i="2" l="1"/>
  <c r="V142" i="2" s="1"/>
  <c r="K142" i="2"/>
  <c r="J143" i="2" l="1"/>
  <c r="Q143" i="2" l="1"/>
  <c r="M143" i="2" s="1"/>
  <c r="H143" i="2" s="1"/>
  <c r="O143" i="2"/>
  <c r="P143" i="2"/>
  <c r="I143" i="2" l="1"/>
  <c r="E143" i="2"/>
  <c r="L143" i="2" s="1"/>
  <c r="U143" i="2" l="1"/>
  <c r="V143" i="2" s="1"/>
  <c r="K143" i="2"/>
  <c r="J144" i="2" l="1"/>
  <c r="O144" i="2" l="1"/>
  <c r="Q144" i="2"/>
  <c r="M144" i="2" s="1"/>
  <c r="H144" i="2" s="1"/>
  <c r="P144" i="2"/>
  <c r="I144" i="2" l="1"/>
  <c r="E144" i="2"/>
  <c r="L144" i="2" s="1"/>
  <c r="U144" i="2" s="1"/>
  <c r="V144" i="2" s="1"/>
  <c r="K144" i="2" l="1"/>
  <c r="J145" i="2" l="1"/>
  <c r="P145" i="2" l="1"/>
  <c r="O145" i="2"/>
  <c r="Q145" i="2"/>
  <c r="M145" i="2" s="1"/>
  <c r="H145" i="2" s="1"/>
  <c r="I145" i="2" l="1"/>
  <c r="E145" i="2"/>
  <c r="L145" i="2" s="1"/>
  <c r="U145" i="2" s="1"/>
  <c r="V145" i="2" s="1"/>
  <c r="K145" i="2" l="1"/>
  <c r="J146" i="2" l="1"/>
  <c r="O146" i="2" l="1"/>
  <c r="P146" i="2"/>
  <c r="Q146" i="2"/>
  <c r="M146" i="2" s="1"/>
  <c r="H146" i="2" s="1"/>
  <c r="I146" i="2" l="1"/>
  <c r="E146" i="2"/>
  <c r="L146" i="2" s="1"/>
  <c r="U146" i="2" s="1"/>
  <c r="V146" i="2" s="1"/>
  <c r="K146" i="2" l="1"/>
  <c r="J147" i="2" l="1"/>
  <c r="Q147" i="2" l="1"/>
  <c r="M147" i="2" s="1"/>
  <c r="H147" i="2" s="1"/>
  <c r="P147" i="2"/>
  <c r="O147" i="2"/>
  <c r="I147" i="2" l="1"/>
  <c r="E147" i="2"/>
  <c r="L147" i="2" s="1"/>
  <c r="U147" i="2" s="1"/>
  <c r="V147" i="2" s="1"/>
  <c r="K147" i="2" l="1"/>
  <c r="J148" i="2" l="1"/>
  <c r="O148" i="2" l="1"/>
  <c r="Q148" i="2"/>
  <c r="M148" i="2" s="1"/>
  <c r="H148" i="2" s="1"/>
  <c r="P148" i="2"/>
  <c r="I148" i="2" l="1"/>
  <c r="E148" i="2"/>
  <c r="L148" i="2" s="1"/>
  <c r="U148" i="2" s="1"/>
  <c r="V148" i="2" s="1"/>
  <c r="K148" i="2" l="1"/>
  <c r="J149" i="2" l="1"/>
  <c r="P149" i="2" l="1"/>
  <c r="O149" i="2"/>
  <c r="Q149" i="2"/>
  <c r="M149" i="2" s="1"/>
  <c r="H149" i="2" s="1"/>
  <c r="I149" i="2" l="1"/>
  <c r="E149" i="2"/>
  <c r="L149" i="2" s="1"/>
  <c r="U149" i="2" s="1"/>
  <c r="V149" i="2" s="1"/>
  <c r="K149" i="2" l="1"/>
  <c r="J150" i="2" l="1"/>
  <c r="O150" i="2" l="1"/>
  <c r="P150" i="2"/>
  <c r="Q150" i="2"/>
  <c r="M150" i="2" s="1"/>
  <c r="H150" i="2" s="1"/>
  <c r="I150" i="2" l="1"/>
  <c r="E150" i="2"/>
  <c r="L150" i="2" s="1"/>
  <c r="U150" i="2" s="1"/>
  <c r="V150" i="2" s="1"/>
  <c r="K150" i="2" l="1"/>
  <c r="J151" i="2" l="1"/>
  <c r="Q151" i="2" l="1"/>
  <c r="M151" i="2" s="1"/>
  <c r="H151" i="2" s="1"/>
  <c r="O151" i="2"/>
  <c r="P151" i="2"/>
  <c r="I151" i="2" l="1"/>
  <c r="E151" i="2"/>
  <c r="L151" i="2" s="1"/>
  <c r="U151" i="2" s="1"/>
  <c r="V151" i="2" s="1"/>
  <c r="K151" i="2" l="1"/>
  <c r="J152" i="2" l="1"/>
  <c r="O152" i="2" l="1"/>
  <c r="Q152" i="2"/>
  <c r="M152" i="2" s="1"/>
  <c r="H152" i="2" s="1"/>
  <c r="P152" i="2"/>
  <c r="I152" i="2" l="1"/>
  <c r="E152" i="2"/>
  <c r="L152" i="2" s="1"/>
  <c r="U152" i="2" s="1"/>
  <c r="V152" i="2" s="1"/>
  <c r="K152" i="2" l="1"/>
  <c r="J153" i="2" l="1"/>
  <c r="Q153" i="2" l="1"/>
  <c r="M153" i="2" s="1"/>
  <c r="H153" i="2" s="1"/>
  <c r="P153" i="2"/>
  <c r="O153" i="2"/>
  <c r="I153" i="2" l="1"/>
  <c r="E153" i="2"/>
  <c r="L153" i="2" s="1"/>
  <c r="U153" i="2" s="1"/>
  <c r="V153" i="2" s="1"/>
  <c r="K153" i="2" l="1"/>
  <c r="J154" i="2" l="1"/>
  <c r="O154" i="2" l="1"/>
  <c r="P154" i="2"/>
  <c r="Q154" i="2"/>
  <c r="M154" i="2" s="1"/>
  <c r="H154" i="2" s="1"/>
  <c r="I154" i="2" l="1"/>
  <c r="E154" i="2"/>
  <c r="L154" i="2" s="1"/>
  <c r="U154" i="2" s="1"/>
  <c r="V154" i="2" s="1"/>
  <c r="K154" i="2" l="1"/>
  <c r="J155" i="2" l="1"/>
  <c r="P155" i="2" l="1"/>
  <c r="O155" i="2"/>
  <c r="Q155" i="2"/>
  <c r="M155" i="2" s="1"/>
  <c r="H155" i="2" s="1"/>
  <c r="I155" i="2" l="1"/>
  <c r="E155" i="2"/>
  <c r="L155" i="2" s="1"/>
  <c r="U155" i="2" s="1"/>
  <c r="V155" i="2" s="1"/>
  <c r="K155" i="2" l="1"/>
  <c r="J156" i="2" l="1"/>
  <c r="O156" i="2" l="1"/>
  <c r="Q156" i="2"/>
  <c r="M156" i="2" s="1"/>
  <c r="H156" i="2" s="1"/>
  <c r="P156" i="2"/>
  <c r="I156" i="2" l="1"/>
  <c r="E156" i="2"/>
  <c r="L156" i="2" s="1"/>
  <c r="U156" i="2" s="1"/>
  <c r="V156" i="2" s="1"/>
  <c r="K156" i="2" l="1"/>
  <c r="J157" i="2" l="1"/>
  <c r="Q157" i="2" l="1"/>
  <c r="M157" i="2" s="1"/>
  <c r="H157" i="2" s="1"/>
  <c r="P157" i="2"/>
  <c r="O157" i="2"/>
  <c r="I157" i="2" l="1"/>
  <c r="E157" i="2"/>
  <c r="L157" i="2" s="1"/>
  <c r="U157" i="2" s="1"/>
  <c r="V157" i="2" s="1"/>
  <c r="K157" i="2" l="1"/>
  <c r="J158" i="2" l="1"/>
  <c r="Q158" i="2" l="1"/>
  <c r="M158" i="2" s="1"/>
  <c r="H158" i="2" s="1"/>
  <c r="O158" i="2"/>
  <c r="P158" i="2"/>
  <c r="I158" i="2" l="1"/>
  <c r="E158" i="2"/>
  <c r="L158" i="2" s="1"/>
  <c r="U158" i="2" s="1"/>
  <c r="V158" i="2" s="1"/>
  <c r="K158" i="2" l="1"/>
  <c r="J159" i="2" l="1"/>
  <c r="O159" i="2" l="1"/>
  <c r="Q159" i="2"/>
  <c r="M159" i="2" s="1"/>
  <c r="H159" i="2" s="1"/>
  <c r="P159" i="2"/>
  <c r="I159" i="2" l="1"/>
  <c r="E159" i="2"/>
  <c r="L159" i="2" s="1"/>
  <c r="U159" i="2" s="1"/>
  <c r="V159" i="2" s="1"/>
  <c r="K159" i="2" l="1"/>
  <c r="J160" i="2" l="1"/>
  <c r="P160" i="2" l="1"/>
  <c r="O160" i="2"/>
  <c r="Q160" i="2"/>
  <c r="M160" i="2" s="1"/>
  <c r="H160" i="2" s="1"/>
  <c r="I160" i="2" l="1"/>
  <c r="E160" i="2"/>
  <c r="L160" i="2" s="1"/>
  <c r="U160" i="2" s="1"/>
  <c r="V160" i="2" s="1"/>
  <c r="K160" i="2" l="1"/>
  <c r="J161" i="2" l="1"/>
  <c r="P161" i="2" l="1"/>
  <c r="O161" i="2"/>
  <c r="Q161" i="2"/>
  <c r="M161" i="2" s="1"/>
  <c r="H161" i="2" s="1"/>
  <c r="I161" i="2" l="1"/>
  <c r="E161" i="2"/>
  <c r="L161" i="2" s="1"/>
  <c r="U161" i="2" s="1"/>
  <c r="V161" i="2" s="1"/>
  <c r="K161" i="2" l="1"/>
  <c r="J162" i="2" l="1"/>
  <c r="Q162" i="2" l="1"/>
  <c r="M162" i="2" s="1"/>
  <c r="H162" i="2" s="1"/>
  <c r="O162" i="2"/>
  <c r="P162" i="2"/>
  <c r="I162" i="2" l="1"/>
  <c r="E162" i="2"/>
  <c r="L162" i="2" s="1"/>
  <c r="U162" i="2" s="1"/>
  <c r="V162" i="2" s="1"/>
  <c r="K162" i="2" l="1"/>
  <c r="J163" i="2" l="1"/>
  <c r="P163" i="2" l="1"/>
  <c r="O163" i="2"/>
  <c r="Q163" i="2"/>
  <c r="M163" i="2" s="1"/>
  <c r="H163" i="2" s="1"/>
  <c r="I163" i="2" l="1"/>
  <c r="E163" i="2"/>
  <c r="L163" i="2" s="1"/>
  <c r="U163" i="2" s="1"/>
  <c r="V163" i="2" s="1"/>
  <c r="K163" i="2" l="1"/>
  <c r="J164" i="2" l="1"/>
  <c r="Q164" i="2" l="1"/>
  <c r="M164" i="2" s="1"/>
  <c r="H164" i="2" s="1"/>
  <c r="P164" i="2"/>
  <c r="O164" i="2"/>
  <c r="I164" i="2" l="1"/>
  <c r="E164" i="2"/>
  <c r="L164" i="2" s="1"/>
  <c r="U164" i="2" s="1"/>
  <c r="V164" i="2" s="1"/>
  <c r="K164" i="2" l="1"/>
  <c r="J165" i="2" l="1"/>
  <c r="O165" i="2" l="1"/>
  <c r="Q165" i="2"/>
  <c r="M165" i="2" s="1"/>
  <c r="H165" i="2" s="1"/>
  <c r="P165" i="2"/>
  <c r="I165" i="2" l="1"/>
  <c r="E165" i="2"/>
  <c r="L165" i="2" s="1"/>
  <c r="U165" i="2" s="1"/>
  <c r="V165" i="2" s="1"/>
  <c r="K165" i="2" l="1"/>
  <c r="J166" i="2" l="1"/>
  <c r="Q166" i="2" l="1"/>
  <c r="M166" i="2" s="1"/>
  <c r="H166" i="2" s="1"/>
  <c r="P166" i="2"/>
  <c r="O166" i="2"/>
  <c r="I166" i="2" l="1"/>
  <c r="E166" i="2"/>
  <c r="L166" i="2" s="1"/>
  <c r="U166" i="2" s="1"/>
  <c r="V166" i="2" s="1"/>
  <c r="K166" i="2" l="1"/>
  <c r="J167" i="2" l="1"/>
  <c r="P167" i="2" l="1"/>
  <c r="Q167" i="2"/>
  <c r="M167" i="2" s="1"/>
  <c r="H167" i="2" s="1"/>
  <c r="O167" i="2"/>
  <c r="I167" i="2" l="1"/>
  <c r="E167" i="2"/>
  <c r="L167" i="2" s="1"/>
  <c r="U167" i="2" s="1"/>
  <c r="V167" i="2" s="1"/>
  <c r="K167" i="2" l="1"/>
  <c r="J168" i="2" l="1"/>
  <c r="Q168" i="2" l="1"/>
  <c r="M168" i="2" s="1"/>
  <c r="H168" i="2" s="1"/>
  <c r="O168" i="2"/>
  <c r="P168" i="2"/>
  <c r="I168" i="2" l="1"/>
  <c r="E168" i="2"/>
  <c r="L168" i="2" s="1"/>
  <c r="U168" i="2" s="1"/>
  <c r="V168" i="2" s="1"/>
  <c r="K168" i="2" l="1"/>
  <c r="J169" i="2" l="1"/>
  <c r="O169" i="2" l="1"/>
  <c r="Q169" i="2"/>
  <c r="M169" i="2" s="1"/>
  <c r="H169" i="2" s="1"/>
  <c r="P169" i="2"/>
  <c r="I169" i="2" l="1"/>
  <c r="E169" i="2"/>
  <c r="L169" i="2" s="1"/>
  <c r="U169" i="2" s="1"/>
  <c r="V169" i="2" s="1"/>
  <c r="K169" i="2" l="1"/>
  <c r="J170" i="2" l="1"/>
  <c r="P170" i="2" l="1"/>
  <c r="O170" i="2"/>
  <c r="Q170" i="2"/>
  <c r="M170" i="2" s="1"/>
  <c r="H170" i="2" s="1"/>
  <c r="I170" i="2" l="1"/>
  <c r="E170" i="2"/>
  <c r="L170" i="2" s="1"/>
  <c r="U170" i="2" s="1"/>
  <c r="V170" i="2" s="1"/>
  <c r="K170" i="2" l="1"/>
  <c r="J171" i="2" l="1"/>
  <c r="P171" i="2" l="1"/>
  <c r="Q171" i="2"/>
  <c r="M171" i="2" s="1"/>
  <c r="H171" i="2" s="1"/>
  <c r="O171" i="2"/>
  <c r="I171" i="2" l="1"/>
  <c r="E171" i="2"/>
  <c r="L171" i="2" s="1"/>
  <c r="U171" i="2" s="1"/>
  <c r="V171" i="2" s="1"/>
  <c r="K171" i="2" l="1"/>
  <c r="J172" i="2" l="1"/>
  <c r="Q172" i="2" l="1"/>
  <c r="M172" i="2" s="1"/>
  <c r="H172" i="2" s="1"/>
  <c r="P172" i="2"/>
  <c r="O172" i="2"/>
  <c r="I172" i="2" l="1"/>
  <c r="E172" i="2"/>
  <c r="L172" i="2" s="1"/>
  <c r="U172" i="2" s="1"/>
  <c r="V172" i="2" s="1"/>
  <c r="K172" i="2" l="1"/>
  <c r="J173" i="2" l="1"/>
  <c r="Q173" i="2" l="1"/>
  <c r="M173" i="2" s="1"/>
  <c r="H173" i="2" s="1"/>
  <c r="P173" i="2"/>
  <c r="O173" i="2"/>
  <c r="I173" i="2" l="1"/>
  <c r="E173" i="2"/>
  <c r="L173" i="2" s="1"/>
  <c r="U173" i="2" s="1"/>
  <c r="V173" i="2" s="1"/>
  <c r="K173" i="2" l="1"/>
  <c r="J174" i="2" l="1"/>
  <c r="P174" i="2" l="1"/>
  <c r="O174" i="2"/>
  <c r="Q174" i="2"/>
  <c r="M174" i="2" s="1"/>
  <c r="H174" i="2" s="1"/>
  <c r="I174" i="2" l="1"/>
  <c r="E174" i="2"/>
  <c r="L174" i="2" s="1"/>
  <c r="U174" i="2" s="1"/>
  <c r="V174" i="2" s="1"/>
  <c r="K174" i="2" l="1"/>
  <c r="J175" i="2" l="1"/>
  <c r="O175" i="2" l="1"/>
  <c r="P175" i="2"/>
  <c r="Q175" i="2"/>
  <c r="M175" i="2" s="1"/>
  <c r="H175" i="2" s="1"/>
  <c r="I175" i="2" l="1"/>
  <c r="E175" i="2"/>
  <c r="L175" i="2" s="1"/>
  <c r="U175" i="2" s="1"/>
  <c r="V175" i="2" s="1"/>
  <c r="K175" i="2" l="1"/>
  <c r="J176" i="2" l="1"/>
  <c r="O176" i="2" l="1"/>
  <c r="P176" i="2"/>
  <c r="Q176" i="2"/>
  <c r="M176" i="2" s="1"/>
  <c r="H176" i="2" s="1"/>
  <c r="I176" i="2" l="1"/>
  <c r="E176" i="2"/>
  <c r="L176" i="2" s="1"/>
  <c r="U176" i="2" s="1"/>
  <c r="V176" i="2" s="1"/>
  <c r="K176" i="2" l="1"/>
  <c r="J177" i="2" l="1"/>
  <c r="Q177" i="2" l="1"/>
  <c r="M177" i="2" s="1"/>
  <c r="H177" i="2" s="1"/>
  <c r="P177" i="2"/>
  <c r="O177" i="2"/>
  <c r="I177" i="2" l="1"/>
  <c r="E177" i="2"/>
  <c r="L177" i="2" s="1"/>
  <c r="U177" i="2" s="1"/>
  <c r="V177" i="2" s="1"/>
  <c r="K177" i="2" l="1"/>
  <c r="J178" i="2" l="1"/>
  <c r="P178" i="2" l="1"/>
  <c r="O178" i="2"/>
  <c r="Q178" i="2"/>
  <c r="M178" i="2" s="1"/>
  <c r="H178" i="2" s="1"/>
  <c r="I178" i="2" l="1"/>
  <c r="E178" i="2"/>
  <c r="L178" i="2" s="1"/>
  <c r="U178" i="2" s="1"/>
  <c r="V178" i="2" s="1"/>
  <c r="K178" i="2" l="1"/>
  <c r="J179" i="2" l="1"/>
  <c r="P179" i="2" l="1"/>
  <c r="O179" i="2"/>
  <c r="Q179" i="2"/>
  <c r="M179" i="2" s="1"/>
  <c r="H179" i="2" s="1"/>
  <c r="I179" i="2" l="1"/>
  <c r="E179" i="2"/>
  <c r="L179" i="2" s="1"/>
  <c r="U179" i="2" s="1"/>
  <c r="V179" i="2" s="1"/>
  <c r="K179" i="2" l="1"/>
  <c r="J180" i="2" l="1"/>
  <c r="Q180" i="2" l="1"/>
  <c r="M180" i="2" s="1"/>
  <c r="H180" i="2" s="1"/>
  <c r="P180" i="2"/>
  <c r="O180" i="2"/>
  <c r="I180" i="2" l="1"/>
  <c r="E180" i="2"/>
  <c r="L180" i="2" s="1"/>
  <c r="U180" i="2" s="1"/>
  <c r="V180" i="2" s="1"/>
  <c r="K180" i="2" l="1"/>
  <c r="J181" i="2" l="1"/>
  <c r="O181" i="2" l="1"/>
  <c r="Q181" i="2"/>
  <c r="M181" i="2" s="1"/>
  <c r="H181" i="2" s="1"/>
  <c r="P181" i="2"/>
  <c r="I181" i="2" l="1"/>
  <c r="E181" i="2"/>
  <c r="L181" i="2" s="1"/>
  <c r="U181" i="2" s="1"/>
  <c r="V181" i="2" s="1"/>
  <c r="K181" i="2" l="1"/>
  <c r="J182" i="2" l="1"/>
  <c r="Q182" i="2" l="1"/>
  <c r="M182" i="2" s="1"/>
  <c r="H182" i="2" s="1"/>
  <c r="O182" i="2"/>
  <c r="P182" i="2"/>
  <c r="I182" i="2" l="1"/>
  <c r="E182" i="2"/>
  <c r="L182" i="2" s="1"/>
  <c r="U182" i="2" s="1"/>
  <c r="V182" i="2" s="1"/>
  <c r="K182" i="2" l="1"/>
  <c r="J183" i="2" l="1"/>
  <c r="P183" i="2" l="1"/>
  <c r="Q183" i="2"/>
  <c r="M183" i="2" s="1"/>
  <c r="H183" i="2" s="1"/>
  <c r="O183" i="2"/>
  <c r="I183" i="2" l="1"/>
  <c r="E183" i="2"/>
  <c r="L183" i="2" s="1"/>
  <c r="U183" i="2" s="1"/>
  <c r="V183" i="2" s="1"/>
  <c r="K183" i="2" l="1"/>
  <c r="J184" i="2" l="1"/>
  <c r="Q184" i="2" l="1"/>
  <c r="M184" i="2" s="1"/>
  <c r="H184" i="2" s="1"/>
  <c r="O184" i="2"/>
  <c r="P184" i="2"/>
  <c r="I184" i="2" l="1"/>
  <c r="E184" i="2"/>
  <c r="L184" i="2" s="1"/>
  <c r="U184" i="2" s="1"/>
  <c r="V184" i="2" s="1"/>
  <c r="K184" i="2" l="1"/>
  <c r="J185" i="2" l="1"/>
  <c r="O185" i="2" l="1"/>
  <c r="Q185" i="2"/>
  <c r="M185" i="2" s="1"/>
  <c r="H185" i="2" s="1"/>
  <c r="P185" i="2"/>
  <c r="I185" i="2" l="1"/>
  <c r="E185" i="2"/>
  <c r="L185" i="2" s="1"/>
  <c r="U185" i="2" s="1"/>
  <c r="V185" i="2" s="1"/>
  <c r="K185" i="2" l="1"/>
  <c r="J186" i="2" l="1"/>
  <c r="P186" i="2" l="1"/>
  <c r="O186" i="2"/>
  <c r="Q186" i="2"/>
  <c r="M186" i="2" s="1"/>
  <c r="H186" i="2" s="1"/>
  <c r="I186" i="2" l="1"/>
  <c r="E186" i="2"/>
  <c r="L186" i="2" s="1"/>
  <c r="U186" i="2" s="1"/>
  <c r="V186" i="2" s="1"/>
  <c r="K186" i="2" l="1"/>
  <c r="J187" i="2" l="1"/>
  <c r="P187" i="2" l="1"/>
  <c r="Q187" i="2"/>
  <c r="M187" i="2" s="1"/>
  <c r="H187" i="2" s="1"/>
  <c r="O187" i="2"/>
  <c r="I187" i="2" l="1"/>
  <c r="E187" i="2"/>
  <c r="L187" i="2" s="1"/>
  <c r="U187" i="2" s="1"/>
  <c r="V187" i="2" s="1"/>
  <c r="K187" i="2" l="1"/>
  <c r="J188" i="2" l="1"/>
  <c r="Q188" i="2" l="1"/>
  <c r="M188" i="2" s="1"/>
  <c r="H188" i="2" s="1"/>
  <c r="P188" i="2"/>
  <c r="O188" i="2"/>
  <c r="I188" i="2" l="1"/>
  <c r="E188" i="2"/>
  <c r="L188" i="2" s="1"/>
  <c r="U188" i="2" s="1"/>
  <c r="V188" i="2" s="1"/>
  <c r="K188" i="2" l="1"/>
  <c r="J189" i="2" l="1"/>
  <c r="Q189" i="2" l="1"/>
  <c r="M189" i="2" s="1"/>
  <c r="H189" i="2" s="1"/>
  <c r="P189" i="2"/>
  <c r="O189" i="2"/>
  <c r="I189" i="2" l="1"/>
  <c r="E189" i="2"/>
  <c r="L189" i="2" s="1"/>
  <c r="U189" i="2" s="1"/>
  <c r="V189" i="2" s="1"/>
  <c r="K189" i="2" l="1"/>
  <c r="J190" i="2" l="1"/>
  <c r="Q190" i="2" l="1"/>
  <c r="M190" i="2" s="1"/>
  <c r="H190" i="2" s="1"/>
  <c r="O190" i="2"/>
  <c r="P190" i="2"/>
  <c r="I190" i="2" l="1"/>
  <c r="E190" i="2"/>
  <c r="L190" i="2" s="1"/>
  <c r="U190" i="2" s="1"/>
  <c r="V190" i="2" s="1"/>
  <c r="K190" i="2" l="1"/>
  <c r="J191" i="2" l="1"/>
  <c r="P191" i="2" l="1"/>
  <c r="Q191" i="2"/>
  <c r="M191" i="2" s="1"/>
  <c r="H191" i="2" s="1"/>
  <c r="O191" i="2"/>
  <c r="I191" i="2" l="1"/>
  <c r="E191" i="2"/>
  <c r="L191" i="2" s="1"/>
  <c r="U191" i="2" s="1"/>
  <c r="V191" i="2" s="1"/>
  <c r="K191" i="2" l="1"/>
  <c r="J192" i="2" l="1"/>
  <c r="Q192" i="2" l="1"/>
  <c r="M192" i="2" s="1"/>
  <c r="H192" i="2" s="1"/>
  <c r="O192" i="2"/>
  <c r="P192" i="2"/>
  <c r="I192" i="2" l="1"/>
  <c r="E192" i="2"/>
  <c r="L192" i="2" s="1"/>
  <c r="U192" i="2" s="1"/>
  <c r="V192" i="2" s="1"/>
  <c r="K192" i="2" l="1"/>
  <c r="J193" i="2" l="1"/>
  <c r="O193" i="2" l="1"/>
  <c r="P193" i="2"/>
  <c r="Q193" i="2"/>
  <c r="M193" i="2" s="1"/>
  <c r="H193" i="2" s="1"/>
  <c r="I193" i="2" l="1"/>
  <c r="E193" i="2"/>
  <c r="L193" i="2" s="1"/>
  <c r="U193" i="2" s="1"/>
  <c r="V193" i="2" s="1"/>
  <c r="K193" i="2" l="1"/>
  <c r="J194" i="2" l="1"/>
  <c r="P194" i="2" l="1"/>
  <c r="O194" i="2"/>
  <c r="Q194" i="2"/>
  <c r="M194" i="2" s="1"/>
  <c r="H194" i="2" s="1"/>
  <c r="I194" i="2" l="1"/>
  <c r="E194" i="2"/>
  <c r="L194" i="2" s="1"/>
  <c r="U194" i="2" s="1"/>
  <c r="V194" i="2" s="1"/>
  <c r="K194" i="2" l="1"/>
  <c r="J195" i="2" l="1"/>
  <c r="P195" i="2" l="1"/>
  <c r="O195" i="2"/>
  <c r="Q195" i="2"/>
  <c r="M195" i="2" s="1"/>
  <c r="H195" i="2" s="1"/>
  <c r="I195" i="2" l="1"/>
  <c r="E195" i="2"/>
  <c r="L195" i="2" s="1"/>
  <c r="U195" i="2" s="1"/>
  <c r="V195" i="2" s="1"/>
  <c r="K195" i="2" l="1"/>
  <c r="J196" i="2" l="1"/>
  <c r="Q196" i="2" l="1"/>
  <c r="M196" i="2" s="1"/>
  <c r="H196" i="2" s="1"/>
  <c r="P196" i="2"/>
  <c r="O196" i="2"/>
  <c r="I196" i="2" l="1"/>
  <c r="E196" i="2"/>
  <c r="L196" i="2" s="1"/>
  <c r="U196" i="2" s="1"/>
  <c r="V196" i="2" s="1"/>
  <c r="K196" i="2" l="1"/>
  <c r="J197" i="2" l="1"/>
  <c r="O197" i="2" l="1"/>
  <c r="Q197" i="2"/>
  <c r="M197" i="2" s="1"/>
  <c r="H197" i="2" s="1"/>
  <c r="P197" i="2"/>
  <c r="I197" i="2" l="1"/>
  <c r="E197" i="2"/>
  <c r="L197" i="2" s="1"/>
  <c r="U197" i="2" s="1"/>
  <c r="V197" i="2" s="1"/>
  <c r="K197" i="2" l="1"/>
  <c r="J198" i="2" l="1"/>
  <c r="Q198" i="2" l="1"/>
  <c r="M198" i="2" s="1"/>
  <c r="H198" i="2" s="1"/>
  <c r="P198" i="2"/>
  <c r="O198" i="2"/>
  <c r="I198" i="2" l="1"/>
  <c r="E198" i="2"/>
  <c r="L198" i="2" s="1"/>
  <c r="U198" i="2" s="1"/>
  <c r="V198" i="2" s="1"/>
  <c r="K198" i="2" l="1"/>
  <c r="J199" i="2" l="1"/>
  <c r="P199" i="2" l="1"/>
  <c r="Q199" i="2"/>
  <c r="M199" i="2" s="1"/>
  <c r="H199" i="2" s="1"/>
  <c r="O199" i="2"/>
  <c r="I199" i="2" l="1"/>
  <c r="E199" i="2"/>
  <c r="L199" i="2" s="1"/>
  <c r="U199" i="2" s="1"/>
  <c r="V199" i="2" s="1"/>
  <c r="K199" i="2" l="1"/>
  <c r="J200" i="2" l="1"/>
  <c r="Q200" i="2" l="1"/>
  <c r="M200" i="2" s="1"/>
  <c r="H200" i="2" s="1"/>
  <c r="O200" i="2"/>
  <c r="P200" i="2"/>
  <c r="I200" i="2" l="1"/>
  <c r="E200" i="2"/>
  <c r="L200" i="2" s="1"/>
  <c r="U200" i="2" s="1"/>
  <c r="V200" i="2" s="1"/>
  <c r="K200" i="2" l="1"/>
  <c r="J201" i="2" l="1"/>
  <c r="O201" i="2" l="1"/>
  <c r="P201" i="2"/>
  <c r="Q201" i="2"/>
  <c r="M201" i="2" s="1"/>
  <c r="H201" i="2" s="1"/>
  <c r="I201" i="2" l="1"/>
  <c r="E201" i="2"/>
  <c r="L201" i="2" s="1"/>
  <c r="U201" i="2" s="1"/>
  <c r="V201" i="2" s="1"/>
  <c r="K201" i="2" l="1"/>
  <c r="J202" i="2" l="1"/>
  <c r="O202" i="2" l="1"/>
  <c r="Q202" i="2"/>
  <c r="M202" i="2" s="1"/>
  <c r="H202" i="2" s="1"/>
  <c r="P202" i="2"/>
  <c r="I202" i="2" l="1"/>
  <c r="E202" i="2"/>
  <c r="L202" i="2" s="1"/>
  <c r="U202" i="2" s="1"/>
  <c r="V202" i="2" s="1"/>
  <c r="K202" i="2" l="1"/>
  <c r="J203" i="2" l="1"/>
  <c r="P203" i="2" l="1"/>
  <c r="Q203" i="2"/>
  <c r="M203" i="2" s="1"/>
  <c r="H203" i="2" s="1"/>
  <c r="O203" i="2"/>
  <c r="I203" i="2" l="1"/>
  <c r="E203" i="2"/>
  <c r="L203" i="2" s="1"/>
  <c r="U203" i="2" s="1"/>
  <c r="V203" i="2" s="1"/>
  <c r="K203" i="2" l="1"/>
  <c r="J204" i="2" l="1"/>
  <c r="P204" i="2" l="1"/>
  <c r="O204" i="2"/>
  <c r="Q204" i="2"/>
  <c r="M204" i="2" s="1"/>
  <c r="H204" i="2" s="1"/>
  <c r="I204" i="2" l="1"/>
  <c r="E204" i="2"/>
  <c r="L204" i="2" s="1"/>
  <c r="U204" i="2" s="1"/>
  <c r="V204" i="2" s="1"/>
  <c r="K204" i="2" l="1"/>
  <c r="J205" i="2" l="1"/>
  <c r="Q205" i="2" l="1"/>
  <c r="M205" i="2" s="1"/>
  <c r="H205" i="2" s="1"/>
  <c r="P205" i="2"/>
  <c r="O205" i="2"/>
  <c r="I205" i="2" l="1"/>
  <c r="E205" i="2"/>
  <c r="L205" i="2" s="1"/>
  <c r="U205" i="2" s="1"/>
  <c r="V205" i="2" s="1"/>
  <c r="K205" i="2" l="1"/>
  <c r="J206" i="2" l="1"/>
  <c r="Q206" i="2" l="1"/>
  <c r="M206" i="2" s="1"/>
  <c r="H206" i="2" s="1"/>
  <c r="P206" i="2"/>
  <c r="O206" i="2"/>
  <c r="I206" i="2" l="1"/>
  <c r="E206" i="2"/>
  <c r="L206" i="2" s="1"/>
  <c r="U206" i="2" s="1"/>
  <c r="V206" i="2" s="1"/>
  <c r="K206" i="2" l="1"/>
  <c r="J207" i="2" l="1"/>
  <c r="P207" i="2" l="1"/>
  <c r="Q207" i="2"/>
  <c r="M207" i="2" s="1"/>
  <c r="H207" i="2" s="1"/>
  <c r="O207" i="2"/>
  <c r="I207" i="2" l="1"/>
  <c r="E207" i="2"/>
  <c r="L207" i="2" s="1"/>
  <c r="U207" i="2" s="1"/>
  <c r="V207" i="2" s="1"/>
  <c r="K207" i="2" l="1"/>
  <c r="J208" i="2" l="1"/>
  <c r="Q208" i="2" l="1"/>
  <c r="M208" i="2" s="1"/>
  <c r="H208" i="2" s="1"/>
  <c r="O208" i="2"/>
  <c r="P208" i="2"/>
  <c r="I208" i="2" l="1"/>
  <c r="E208" i="2"/>
  <c r="L208" i="2" s="1"/>
  <c r="U208" i="2" s="1"/>
  <c r="V208" i="2" s="1"/>
  <c r="K208" i="2" l="1"/>
  <c r="J209" i="2" l="1"/>
  <c r="O209" i="2" l="1"/>
  <c r="Q209" i="2"/>
  <c r="M209" i="2" s="1"/>
  <c r="H209" i="2" s="1"/>
  <c r="P209" i="2"/>
  <c r="I209" i="2" l="1"/>
  <c r="E209" i="2"/>
  <c r="L209" i="2" s="1"/>
  <c r="U209" i="2" s="1"/>
  <c r="V209" i="2" s="1"/>
  <c r="K209" i="2" l="1"/>
  <c r="J210" i="2" l="1"/>
  <c r="P210" i="2" l="1"/>
  <c r="O210" i="2"/>
  <c r="Q210" i="2"/>
  <c r="M210" i="2" s="1"/>
  <c r="H210" i="2" s="1"/>
  <c r="I210" i="2" l="1"/>
  <c r="E210" i="2"/>
  <c r="L210" i="2" s="1"/>
  <c r="U210" i="2" s="1"/>
  <c r="V210" i="2" s="1"/>
  <c r="K210" i="2" l="1"/>
  <c r="J211" i="2" l="1"/>
  <c r="O211" i="2" l="1"/>
  <c r="P211" i="2"/>
  <c r="Q211" i="2"/>
  <c r="M211" i="2" s="1"/>
  <c r="H211" i="2" s="1"/>
  <c r="I211" i="2" l="1"/>
  <c r="E211" i="2"/>
  <c r="L211" i="2" s="1"/>
  <c r="U211" i="2" s="1"/>
  <c r="V211" i="2" s="1"/>
  <c r="K211" i="2" l="1"/>
  <c r="J212" i="2" l="1"/>
  <c r="O212" i="2" l="1"/>
  <c r="Q212" i="2"/>
  <c r="M212" i="2" s="1"/>
  <c r="H212" i="2" s="1"/>
  <c r="P212" i="2"/>
  <c r="I212" i="2" l="1"/>
  <c r="E212" i="2"/>
  <c r="L212" i="2" s="1"/>
  <c r="U212" i="2" s="1"/>
  <c r="V212" i="2" s="1"/>
  <c r="K212" i="2" l="1"/>
  <c r="J213" i="2" l="1"/>
  <c r="P213" i="2" l="1"/>
  <c r="Q213" i="2"/>
  <c r="M213" i="2" s="1"/>
  <c r="H213" i="2" s="1"/>
  <c r="O213" i="2"/>
  <c r="I213" i="2" l="1"/>
  <c r="E213" i="2"/>
  <c r="L213" i="2" s="1"/>
  <c r="U213" i="2" s="1"/>
  <c r="V213" i="2" s="1"/>
  <c r="K213" i="2" l="1"/>
  <c r="J214" i="2" l="1"/>
  <c r="Q214" i="2" l="1"/>
  <c r="M214" i="2" s="1"/>
  <c r="H214" i="2" s="1"/>
  <c r="P214" i="2"/>
  <c r="O214" i="2"/>
  <c r="I214" i="2" l="1"/>
  <c r="E214" i="2"/>
  <c r="L214" i="2" s="1"/>
  <c r="U214" i="2" s="1"/>
  <c r="V214" i="2" s="1"/>
  <c r="K214" i="2" l="1"/>
  <c r="J215" i="2" l="1"/>
  <c r="P215" i="2" l="1"/>
  <c r="O215" i="2"/>
  <c r="Q215" i="2"/>
  <c r="M215" i="2" s="1"/>
  <c r="H215" i="2" s="1"/>
  <c r="I215" i="2" l="1"/>
  <c r="E215" i="2"/>
  <c r="L215" i="2" s="1"/>
  <c r="U215" i="2" s="1"/>
  <c r="V215" i="2" s="1"/>
  <c r="K215" i="2" l="1"/>
  <c r="J216" i="2" l="1"/>
  <c r="O216" i="2" l="1"/>
  <c r="P216" i="2"/>
  <c r="Q216" i="2"/>
  <c r="M216" i="2" s="1"/>
  <c r="H216" i="2" s="1"/>
  <c r="I216" i="2" l="1"/>
  <c r="E216" i="2"/>
  <c r="L216" i="2" s="1"/>
  <c r="U216" i="2" s="1"/>
  <c r="V216" i="2" s="1"/>
  <c r="K216" i="2" l="1"/>
  <c r="J217" i="2" l="1"/>
  <c r="O217" i="2" l="1"/>
  <c r="P217" i="2"/>
  <c r="Q217" i="2"/>
  <c r="M217" i="2" s="1"/>
  <c r="H217" i="2" s="1"/>
  <c r="I217" i="2" l="1"/>
  <c r="E217" i="2"/>
  <c r="L217" i="2" s="1"/>
  <c r="U217" i="2" s="1"/>
  <c r="V217" i="2" s="1"/>
  <c r="K217" i="2" l="1"/>
  <c r="J218" i="2" l="1"/>
  <c r="O218" i="2" l="1"/>
  <c r="Q218" i="2"/>
  <c r="M218" i="2" s="1"/>
  <c r="H218" i="2" s="1"/>
  <c r="P218" i="2"/>
  <c r="I218" i="2" l="1"/>
  <c r="E218" i="2"/>
  <c r="L218" i="2" s="1"/>
  <c r="U218" i="2" s="1"/>
  <c r="V218" i="2" s="1"/>
  <c r="K218" i="2" l="1"/>
  <c r="J219" i="2" l="1"/>
  <c r="O219" i="2" l="1"/>
  <c r="P219" i="2"/>
  <c r="Q219" i="2"/>
  <c r="M219" i="2" s="1"/>
  <c r="H219" i="2" s="1"/>
  <c r="I219" i="2" l="1"/>
  <c r="E219" i="2"/>
  <c r="L219" i="2" s="1"/>
  <c r="U219" i="2" s="1"/>
  <c r="V219" i="2" s="1"/>
  <c r="K219" i="2" l="1"/>
  <c r="J220" i="2" l="1"/>
  <c r="Q220" i="2" l="1"/>
  <c r="M220" i="2" s="1"/>
  <c r="H220" i="2" s="1"/>
  <c r="O220" i="2"/>
  <c r="P220" i="2"/>
  <c r="I220" i="2" l="1"/>
  <c r="E220" i="2"/>
  <c r="L220" i="2" s="1"/>
  <c r="U220" i="2" s="1"/>
  <c r="V220" i="2" s="1"/>
  <c r="K220" i="2" l="1"/>
  <c r="J221" i="2" l="1"/>
  <c r="O221" i="2" l="1"/>
  <c r="P221" i="2"/>
  <c r="Q221" i="2"/>
  <c r="M221" i="2" s="1"/>
  <c r="H221" i="2" s="1"/>
  <c r="I221" i="2" l="1"/>
  <c r="E221" i="2"/>
  <c r="L221" i="2" s="1"/>
  <c r="U221" i="2" s="1"/>
  <c r="V221" i="2" s="1"/>
  <c r="K221" i="2" l="1"/>
  <c r="J222" i="2" l="1"/>
  <c r="P222" i="2" l="1"/>
  <c r="O222" i="2"/>
  <c r="Q222" i="2"/>
  <c r="M222" i="2" s="1"/>
  <c r="H222" i="2" s="1"/>
  <c r="I222" i="2" l="1"/>
  <c r="E222" i="2"/>
  <c r="L222" i="2" s="1"/>
  <c r="U222" i="2" s="1"/>
  <c r="V222" i="2" s="1"/>
  <c r="K222" i="2" l="1"/>
  <c r="J223" i="2" l="1"/>
  <c r="P223" i="2" l="1"/>
  <c r="O223" i="2"/>
  <c r="Q223" i="2"/>
  <c r="M223" i="2" s="1"/>
  <c r="H223" i="2" s="1"/>
  <c r="I223" i="2" l="1"/>
  <c r="E223" i="2"/>
  <c r="L223" i="2" s="1"/>
  <c r="U223" i="2" s="1"/>
  <c r="V223" i="2" s="1"/>
  <c r="K223" i="2" l="1"/>
  <c r="J224" i="2" l="1"/>
  <c r="O224" i="2" l="1"/>
  <c r="P224" i="2"/>
  <c r="Q224" i="2"/>
  <c r="M224" i="2" s="1"/>
  <c r="H224" i="2" s="1"/>
  <c r="I224" i="2" l="1"/>
  <c r="E224" i="2"/>
  <c r="L224" i="2" s="1"/>
  <c r="U224" i="2" s="1"/>
  <c r="V224" i="2" s="1"/>
  <c r="K224" i="2" l="1"/>
  <c r="J225" i="2" l="1"/>
  <c r="P225" i="2" l="1"/>
  <c r="Q225" i="2"/>
  <c r="M225" i="2" s="1"/>
  <c r="H225" i="2" s="1"/>
  <c r="O225" i="2"/>
  <c r="I225" i="2" l="1"/>
  <c r="E225" i="2"/>
  <c r="L225" i="2" s="1"/>
  <c r="U225" i="2" s="1"/>
  <c r="V225" i="2" s="1"/>
  <c r="K225" i="2" l="1"/>
  <c r="J226" i="2" l="1"/>
  <c r="O226" i="2" l="1"/>
  <c r="Q226" i="2"/>
  <c r="M226" i="2" s="1"/>
  <c r="H226" i="2" s="1"/>
  <c r="P226" i="2"/>
  <c r="I226" i="2" l="1"/>
  <c r="E226" i="2"/>
  <c r="L226" i="2" s="1"/>
  <c r="U226" i="2" s="1"/>
  <c r="V226" i="2" s="1"/>
  <c r="K226" i="2" l="1"/>
  <c r="J227" i="2" l="1"/>
  <c r="P227" i="2" l="1"/>
  <c r="Q227" i="2"/>
  <c r="M227" i="2" s="1"/>
  <c r="H227" i="2" s="1"/>
  <c r="O227" i="2"/>
  <c r="I227" i="2" l="1"/>
  <c r="E227" i="2"/>
  <c r="L227" i="2" s="1"/>
  <c r="U227" i="2" s="1"/>
  <c r="V227" i="2" s="1"/>
  <c r="K227" i="2" l="1"/>
  <c r="J228" i="2" l="1"/>
  <c r="Q228" i="2" l="1"/>
  <c r="M228" i="2" s="1"/>
  <c r="H228" i="2" s="1"/>
  <c r="P228" i="2"/>
  <c r="O228" i="2"/>
  <c r="I228" i="2" l="1"/>
  <c r="E228" i="2"/>
  <c r="L228" i="2" s="1"/>
  <c r="U228" i="2" s="1"/>
  <c r="V228" i="2" s="1"/>
  <c r="K228" i="2" l="1"/>
  <c r="J229" i="2" l="1"/>
  <c r="P229" i="2" l="1"/>
  <c r="O229" i="2"/>
  <c r="Q229" i="2"/>
  <c r="M229" i="2" s="1"/>
  <c r="H229" i="2" s="1"/>
  <c r="I229" i="2" l="1"/>
  <c r="E229" i="2"/>
  <c r="L229" i="2" s="1"/>
  <c r="U229" i="2" s="1"/>
  <c r="V229" i="2" s="1"/>
  <c r="K229" i="2" l="1"/>
  <c r="J230" i="2" l="1"/>
  <c r="P230" i="2" l="1"/>
  <c r="Q230" i="2"/>
  <c r="M230" i="2" s="1"/>
  <c r="H230" i="2" s="1"/>
  <c r="O230" i="2"/>
  <c r="I230" i="2" l="1"/>
  <c r="E230" i="2"/>
  <c r="L230" i="2" s="1"/>
  <c r="U230" i="2" s="1"/>
  <c r="V230" i="2" s="1"/>
  <c r="K230" i="2" l="1"/>
  <c r="J231" i="2" l="1"/>
  <c r="P231" i="2" l="1"/>
  <c r="O231" i="2"/>
  <c r="Q231" i="2"/>
  <c r="M231" i="2" s="1"/>
  <c r="H231" i="2" s="1"/>
  <c r="I231" i="2" l="1"/>
  <c r="E231" i="2"/>
  <c r="L231" i="2" s="1"/>
  <c r="U231" i="2" s="1"/>
  <c r="V231" i="2" s="1"/>
  <c r="K231" i="2" l="1"/>
  <c r="J232" i="2" l="1"/>
  <c r="Q232" i="2" l="1"/>
  <c r="M232" i="2" s="1"/>
  <c r="H232" i="2" s="1"/>
  <c r="O232" i="2"/>
  <c r="P232" i="2"/>
  <c r="I232" i="2" l="1"/>
  <c r="E232" i="2"/>
  <c r="L232" i="2" s="1"/>
  <c r="U232" i="2" s="1"/>
  <c r="V232" i="2" s="1"/>
  <c r="K232" i="2" l="1"/>
  <c r="J233" i="2" l="1"/>
  <c r="O233" i="2" l="1"/>
  <c r="P233" i="2"/>
  <c r="Q233" i="2"/>
  <c r="M233" i="2" s="1"/>
  <c r="H233" i="2" s="1"/>
  <c r="I233" i="2" l="1"/>
  <c r="E233" i="2"/>
  <c r="L233" i="2" s="1"/>
  <c r="U233" i="2" s="1"/>
  <c r="V233" i="2" s="1"/>
  <c r="K233" i="2" l="1"/>
  <c r="J234" i="2" l="1"/>
  <c r="O234" i="2" l="1"/>
  <c r="Q234" i="2"/>
  <c r="M234" i="2" s="1"/>
  <c r="H234" i="2" s="1"/>
  <c r="P234" i="2"/>
  <c r="I234" i="2" l="1"/>
  <c r="E234" i="2"/>
  <c r="L234" i="2" s="1"/>
  <c r="U234" i="2" s="1"/>
  <c r="V234" i="2" s="1"/>
  <c r="K234" i="2" l="1"/>
  <c r="J235" i="2" l="1"/>
  <c r="O235" i="2" l="1"/>
  <c r="P235" i="2"/>
  <c r="Q235" i="2"/>
  <c r="M235" i="2" s="1"/>
  <c r="H235" i="2" s="1"/>
  <c r="I235" i="2" l="1"/>
  <c r="E235" i="2"/>
  <c r="L235" i="2" s="1"/>
  <c r="U235" i="2" s="1"/>
  <c r="V235" i="2" s="1"/>
  <c r="K235" i="2" l="1"/>
  <c r="J236" i="2" l="1"/>
  <c r="Q236" i="2" l="1"/>
  <c r="M236" i="2" s="1"/>
  <c r="H236" i="2" s="1"/>
  <c r="O236" i="2"/>
  <c r="P236" i="2"/>
  <c r="I236" i="2" l="1"/>
  <c r="E236" i="2"/>
  <c r="L236" i="2" s="1"/>
  <c r="U236" i="2" s="1"/>
  <c r="V236" i="2" s="1"/>
  <c r="K236" i="2" l="1"/>
  <c r="J237" i="2" l="1"/>
  <c r="O237" i="2" l="1"/>
  <c r="P237" i="2"/>
  <c r="Q237" i="2"/>
  <c r="M237" i="2" s="1"/>
  <c r="H237" i="2" s="1"/>
  <c r="I237" i="2" l="1"/>
  <c r="E237" i="2"/>
  <c r="L237" i="2" s="1"/>
  <c r="U237" i="2" s="1"/>
  <c r="V237" i="2" s="1"/>
  <c r="K237" i="2" l="1"/>
  <c r="J238" i="2" l="1"/>
  <c r="P238" i="2" l="1"/>
  <c r="O238" i="2"/>
  <c r="Q238" i="2"/>
  <c r="M238" i="2" s="1"/>
  <c r="H238" i="2" s="1"/>
  <c r="I238" i="2" l="1"/>
  <c r="E238" i="2"/>
  <c r="L238" i="2" s="1"/>
  <c r="U238" i="2" s="1"/>
  <c r="V238" i="2" s="1"/>
  <c r="K238" i="2" l="1"/>
  <c r="J239" i="2" l="1"/>
  <c r="P239" i="2" l="1"/>
  <c r="O239" i="2"/>
  <c r="Q239" i="2"/>
  <c r="M239" i="2" s="1"/>
  <c r="H239" i="2" s="1"/>
  <c r="I239" i="2" l="1"/>
  <c r="E239" i="2"/>
  <c r="L239" i="2" s="1"/>
  <c r="U239" i="2" s="1"/>
  <c r="V239" i="2" s="1"/>
  <c r="K239" i="2" l="1"/>
  <c r="J240" i="2" l="1"/>
  <c r="O240" i="2" l="1"/>
  <c r="P240" i="2"/>
  <c r="Q240" i="2"/>
  <c r="M240" i="2" s="1"/>
  <c r="H240" i="2" s="1"/>
  <c r="I240" i="2" l="1"/>
  <c r="E240" i="2"/>
  <c r="L240" i="2" s="1"/>
  <c r="U240" i="2" s="1"/>
  <c r="V240" i="2" s="1"/>
  <c r="K240" i="2" l="1"/>
  <c r="J241" i="2" l="1"/>
  <c r="O241" i="2" l="1"/>
  <c r="P241" i="2"/>
  <c r="Q241" i="2"/>
  <c r="M241" i="2" s="1"/>
  <c r="H241" i="2" s="1"/>
  <c r="I241" i="2" l="1"/>
  <c r="E241" i="2"/>
  <c r="L241" i="2" s="1"/>
  <c r="U241" i="2" s="1"/>
  <c r="V241" i="2" s="1"/>
  <c r="K241" i="2" l="1"/>
  <c r="J242" i="2" l="1"/>
  <c r="O242" i="2" l="1"/>
  <c r="Q242" i="2"/>
  <c r="M242" i="2" s="1"/>
  <c r="H242" i="2" s="1"/>
  <c r="P242" i="2"/>
  <c r="I242" i="2" l="1"/>
  <c r="E242" i="2"/>
  <c r="L242" i="2" s="1"/>
  <c r="U242" i="2" s="1"/>
  <c r="V242" i="2" s="1"/>
  <c r="K242" i="2" l="1"/>
  <c r="J243" i="2" l="1"/>
  <c r="P243" i="2" l="1"/>
  <c r="Q243" i="2"/>
  <c r="M243" i="2" s="1"/>
  <c r="H243" i="2" s="1"/>
  <c r="O243" i="2"/>
  <c r="I243" i="2" l="1"/>
  <c r="E243" i="2"/>
  <c r="L243" i="2" s="1"/>
  <c r="U243" i="2" s="1"/>
  <c r="V243" i="2" s="1"/>
  <c r="K243" i="2" l="1"/>
  <c r="J244" i="2" l="1"/>
  <c r="O244" i="2" l="1"/>
  <c r="P244" i="2"/>
  <c r="Q244" i="2"/>
  <c r="M244" i="2" s="1"/>
  <c r="H244" i="2" s="1"/>
  <c r="I244" i="2" l="1"/>
  <c r="E244" i="2"/>
  <c r="L244" i="2" s="1"/>
  <c r="U244" i="2" s="1"/>
  <c r="V244" i="2" s="1"/>
  <c r="K244" i="2" l="1"/>
  <c r="J245" i="2" l="1"/>
  <c r="P245" i="2" l="1"/>
  <c r="O245" i="2"/>
  <c r="Q245" i="2"/>
  <c r="M245" i="2" s="1"/>
  <c r="H245" i="2" s="1"/>
  <c r="I245" i="2" l="1"/>
  <c r="E245" i="2"/>
  <c r="L245" i="2" s="1"/>
  <c r="U245" i="2" s="1"/>
  <c r="V245" i="2" s="1"/>
  <c r="K245" i="2" l="1"/>
  <c r="J246" i="2" l="1"/>
  <c r="P246" i="2" l="1"/>
  <c r="O246" i="2"/>
  <c r="Q246" i="2"/>
  <c r="M246" i="2" s="1"/>
  <c r="H246" i="2" s="1"/>
  <c r="I246" i="2" l="1"/>
  <c r="E246" i="2"/>
  <c r="L246" i="2" s="1"/>
  <c r="U246" i="2" s="1"/>
  <c r="V246" i="2" s="1"/>
  <c r="K246" i="2" l="1"/>
  <c r="J247" i="2" l="1"/>
  <c r="Q247" i="2" l="1"/>
  <c r="M247" i="2" s="1"/>
  <c r="H247" i="2" s="1"/>
  <c r="P247" i="2"/>
  <c r="O247" i="2"/>
  <c r="I247" i="2" l="1"/>
  <c r="E247" i="2"/>
  <c r="L247" i="2" s="1"/>
  <c r="U247" i="2" s="1"/>
  <c r="V247" i="2" s="1"/>
  <c r="K247" i="2" l="1"/>
  <c r="J248" i="2" l="1"/>
  <c r="O248" i="2" l="1"/>
  <c r="P248" i="2"/>
  <c r="Q248" i="2"/>
  <c r="M248" i="2" s="1"/>
  <c r="H248" i="2" s="1"/>
  <c r="I248" i="2" l="1"/>
  <c r="E248" i="2"/>
  <c r="L248" i="2" s="1"/>
  <c r="U248" i="2" s="1"/>
  <c r="V248" i="2" s="1"/>
  <c r="K248" i="2" l="1"/>
  <c r="J249" i="2" l="1"/>
  <c r="O249" i="2" l="1"/>
  <c r="P249" i="2"/>
  <c r="Q249" i="2"/>
  <c r="M249" i="2" s="1"/>
  <c r="H249" i="2" s="1"/>
  <c r="I249" i="2" l="1"/>
  <c r="E249" i="2"/>
  <c r="L249" i="2" s="1"/>
  <c r="U249" i="2" s="1"/>
  <c r="V249" i="2" s="1"/>
  <c r="K249" i="2" l="1"/>
  <c r="J250" i="2" l="1"/>
  <c r="O250" i="2" l="1"/>
  <c r="Q250" i="2"/>
  <c r="M250" i="2" s="1"/>
  <c r="H250" i="2" s="1"/>
  <c r="P250" i="2"/>
  <c r="I250" i="2" l="1"/>
  <c r="E250" i="2"/>
  <c r="L250" i="2" s="1"/>
  <c r="U250" i="2" s="1"/>
  <c r="V250" i="2" s="1"/>
  <c r="K250" i="2" l="1"/>
  <c r="J251" i="2" l="1"/>
  <c r="P251" i="2" l="1"/>
  <c r="Q251" i="2"/>
  <c r="M251" i="2" s="1"/>
  <c r="H251" i="2" s="1"/>
  <c r="O251" i="2"/>
  <c r="I251" i="2" l="1"/>
  <c r="E251" i="2"/>
  <c r="L251" i="2" s="1"/>
  <c r="U251" i="2" s="1"/>
  <c r="V251" i="2" s="1"/>
  <c r="K251" i="2" l="1"/>
  <c r="J252" i="2" l="1"/>
  <c r="O252" i="2" l="1"/>
  <c r="P252" i="2"/>
  <c r="Q252" i="2"/>
  <c r="M252" i="2" s="1"/>
  <c r="H252" i="2" s="1"/>
  <c r="I252" i="2" l="1"/>
  <c r="E252" i="2"/>
  <c r="L252" i="2" s="1"/>
  <c r="U252" i="2" s="1"/>
  <c r="V252" i="2" s="1"/>
  <c r="K252" i="2" l="1"/>
  <c r="J253" i="2" l="1"/>
  <c r="P253" i="2" l="1"/>
  <c r="O253" i="2"/>
  <c r="Q253" i="2"/>
  <c r="M253" i="2" s="1"/>
  <c r="H253" i="2" s="1"/>
  <c r="I253" i="2" l="1"/>
  <c r="E253" i="2"/>
  <c r="L253" i="2" s="1"/>
  <c r="U253" i="2" s="1"/>
  <c r="V253" i="2" s="1"/>
  <c r="K253" i="2" l="1"/>
  <c r="J254" i="2" l="1"/>
  <c r="P254" i="2" l="1"/>
  <c r="O254" i="2"/>
  <c r="Q254" i="2"/>
  <c r="M254" i="2" s="1"/>
  <c r="H254" i="2" s="1"/>
  <c r="I254" i="2" l="1"/>
  <c r="E254" i="2"/>
  <c r="L254" i="2" s="1"/>
  <c r="U254" i="2" s="1"/>
  <c r="V254" i="2" s="1"/>
  <c r="K254" i="2" l="1"/>
  <c r="J255" i="2" l="1"/>
  <c r="P255" i="2" l="1"/>
  <c r="O255" i="2"/>
  <c r="Q255" i="2"/>
  <c r="M255" i="2" s="1"/>
  <c r="H255" i="2" s="1"/>
  <c r="I255" i="2" l="1"/>
  <c r="E255" i="2"/>
  <c r="L255" i="2" s="1"/>
  <c r="U255" i="2" s="1"/>
  <c r="V255" i="2" s="1"/>
  <c r="K255" i="2" l="1"/>
  <c r="J256" i="2" l="1"/>
  <c r="O256" i="2" l="1"/>
  <c r="P256" i="2"/>
  <c r="Q256" i="2"/>
  <c r="M256" i="2" s="1"/>
  <c r="H256" i="2" s="1"/>
  <c r="I256" i="2" l="1"/>
  <c r="E256" i="2"/>
  <c r="L256" i="2" s="1"/>
  <c r="U256" i="2" s="1"/>
  <c r="V256" i="2" s="1"/>
  <c r="K256" i="2" l="1"/>
  <c r="J257" i="2" l="1"/>
  <c r="O257" i="2" l="1"/>
  <c r="P257" i="2"/>
  <c r="Q257" i="2"/>
  <c r="M257" i="2" s="1"/>
  <c r="H257" i="2" s="1"/>
  <c r="I257" i="2" l="1"/>
  <c r="E257" i="2"/>
  <c r="L257" i="2" s="1"/>
  <c r="U257" i="2" s="1"/>
  <c r="V257" i="2" s="1"/>
  <c r="K257" i="2" l="1"/>
  <c r="J258" i="2" l="1"/>
  <c r="O258" i="2" l="1"/>
  <c r="Q258" i="2"/>
  <c r="M258" i="2" s="1"/>
  <c r="H258" i="2" s="1"/>
  <c r="P258" i="2"/>
  <c r="I258" i="2" l="1"/>
  <c r="E258" i="2"/>
  <c r="L258" i="2" s="1"/>
  <c r="U258" i="2" s="1"/>
  <c r="V258" i="2" s="1"/>
  <c r="K258" i="2" l="1"/>
  <c r="J259" i="2" l="1"/>
  <c r="P259" i="2" l="1"/>
  <c r="Q259" i="2"/>
  <c r="M259" i="2" s="1"/>
  <c r="H259" i="2" s="1"/>
  <c r="O259" i="2"/>
  <c r="I259" i="2" l="1"/>
  <c r="E259" i="2"/>
  <c r="L259" i="2" s="1"/>
  <c r="U259" i="2" s="1"/>
  <c r="V259" i="2" s="1"/>
  <c r="K259" i="2" l="1"/>
  <c r="J260" i="2" l="1"/>
  <c r="O260" i="2" l="1"/>
  <c r="P260" i="2"/>
  <c r="Q260" i="2"/>
  <c r="M260" i="2" s="1"/>
  <c r="H260" i="2" s="1"/>
  <c r="I260" i="2" l="1"/>
  <c r="E260" i="2"/>
  <c r="L260" i="2" s="1"/>
  <c r="U260" i="2" s="1"/>
  <c r="V260" i="2" s="1"/>
  <c r="K260" i="2" l="1"/>
  <c r="J261" i="2" l="1"/>
  <c r="Q261" i="2" l="1"/>
  <c r="M261" i="2" s="1"/>
  <c r="H261" i="2" s="1"/>
  <c r="P261" i="2"/>
  <c r="O261" i="2"/>
  <c r="I261" i="2" l="1"/>
  <c r="E261" i="2"/>
  <c r="L261" i="2" s="1"/>
  <c r="U261" i="2" s="1"/>
  <c r="V261" i="2" s="1"/>
  <c r="K261" i="2" l="1"/>
  <c r="J262" i="2" l="1"/>
  <c r="P262" i="2" l="1"/>
  <c r="O262" i="2"/>
  <c r="Q262" i="2"/>
  <c r="M262" i="2" s="1"/>
  <c r="H262" i="2" s="1"/>
  <c r="I262" i="2" l="1"/>
  <c r="E262" i="2"/>
  <c r="L262" i="2" s="1"/>
  <c r="U262" i="2" s="1"/>
  <c r="V262" i="2" s="1"/>
  <c r="K262" i="2" l="1"/>
  <c r="J263" i="2" l="1"/>
  <c r="P263" i="2" l="1"/>
  <c r="O263" i="2"/>
  <c r="Q263" i="2"/>
  <c r="M263" i="2" s="1"/>
  <c r="H263" i="2" s="1"/>
  <c r="I263" i="2" l="1"/>
  <c r="E263" i="2"/>
  <c r="L263" i="2" s="1"/>
  <c r="U263" i="2" s="1"/>
  <c r="V263" i="2" s="1"/>
  <c r="K263" i="2" l="1"/>
  <c r="J264" i="2" l="1"/>
  <c r="Q264" i="2" l="1"/>
  <c r="M264" i="2" s="1"/>
  <c r="H264" i="2" s="1"/>
  <c r="O264" i="2"/>
  <c r="P264" i="2"/>
  <c r="I264" i="2" l="1"/>
  <c r="E264" i="2"/>
  <c r="L264" i="2" s="1"/>
  <c r="U264" i="2" s="1"/>
  <c r="V264" i="2" s="1"/>
  <c r="K264" i="2" l="1"/>
  <c r="J265" i="2" l="1"/>
  <c r="O265" i="2" l="1"/>
  <c r="P265" i="2"/>
  <c r="Q265" i="2"/>
  <c r="M265" i="2" s="1"/>
  <c r="H265" i="2" s="1"/>
  <c r="I265" i="2" l="1"/>
  <c r="E265" i="2"/>
  <c r="L265" i="2" s="1"/>
  <c r="U265" i="2" s="1"/>
  <c r="V265" i="2" s="1"/>
  <c r="K265" i="2" l="1"/>
  <c r="J266" i="2" l="1"/>
  <c r="O266" i="2" l="1"/>
  <c r="Q266" i="2"/>
  <c r="M266" i="2" s="1"/>
  <c r="H266" i="2" s="1"/>
  <c r="P266" i="2"/>
  <c r="I266" i="2" l="1"/>
  <c r="E266" i="2"/>
  <c r="L266" i="2" s="1"/>
  <c r="U266" i="2" s="1"/>
  <c r="V266" i="2" s="1"/>
  <c r="K266" i="2" l="1"/>
  <c r="J267" i="2" l="1"/>
  <c r="P267" i="2" l="1"/>
  <c r="Q267" i="2"/>
  <c r="M267" i="2" s="1"/>
  <c r="H267" i="2" s="1"/>
  <c r="O267" i="2"/>
  <c r="I267" i="2" l="1"/>
  <c r="E267" i="2"/>
  <c r="L267" i="2" s="1"/>
  <c r="U267" i="2" s="1"/>
  <c r="V267" i="2" s="1"/>
  <c r="K267" i="2" l="1"/>
  <c r="J268" i="2" l="1"/>
  <c r="O268" i="2" l="1"/>
  <c r="P268" i="2"/>
  <c r="Q268" i="2"/>
  <c r="M268" i="2" s="1"/>
  <c r="H268" i="2" s="1"/>
  <c r="I268" i="2" l="1"/>
  <c r="E268" i="2"/>
  <c r="L268" i="2" s="1"/>
  <c r="U268" i="2" s="1"/>
  <c r="V268" i="2" s="1"/>
  <c r="K268" i="2" l="1"/>
  <c r="J269" i="2" l="1"/>
  <c r="O269" i="2" l="1"/>
  <c r="P269" i="2"/>
  <c r="Q269" i="2"/>
  <c r="M269" i="2" s="1"/>
  <c r="H269" i="2" s="1"/>
  <c r="I269" i="2" l="1"/>
  <c r="E269" i="2"/>
  <c r="L269" i="2" s="1"/>
  <c r="U269" i="2" s="1"/>
  <c r="V269" i="2" s="1"/>
  <c r="K269" i="2" l="1"/>
  <c r="J270" i="2" l="1"/>
  <c r="P270" i="2" l="1"/>
  <c r="Q270" i="2"/>
  <c r="M270" i="2" s="1"/>
  <c r="H270" i="2" s="1"/>
  <c r="O270" i="2"/>
  <c r="I270" i="2" l="1"/>
  <c r="E270" i="2"/>
  <c r="L270" i="2" s="1"/>
  <c r="U270" i="2" s="1"/>
  <c r="V270" i="2" s="1"/>
  <c r="K270" i="2" l="1"/>
  <c r="J271" i="2" l="1"/>
  <c r="P271" i="2" l="1"/>
  <c r="O271" i="2"/>
  <c r="Q271" i="2"/>
  <c r="M271" i="2" s="1"/>
  <c r="H271" i="2" s="1"/>
  <c r="I271" i="2" l="1"/>
  <c r="E271" i="2"/>
  <c r="L271" i="2" s="1"/>
  <c r="U271" i="2" s="1"/>
  <c r="V271" i="2" s="1"/>
  <c r="K271" i="2" l="1"/>
  <c r="J272" i="2" l="1"/>
  <c r="O272" i="2" l="1"/>
  <c r="P272" i="2"/>
  <c r="Q272" i="2"/>
  <c r="M272" i="2" s="1"/>
  <c r="H272" i="2" s="1"/>
  <c r="I272" i="2" l="1"/>
  <c r="E272" i="2"/>
  <c r="L272" i="2" s="1"/>
  <c r="U272" i="2" s="1"/>
  <c r="V272" i="2" s="1"/>
  <c r="K272" i="2" l="1"/>
  <c r="J273" i="2" l="1"/>
  <c r="O273" i="2" l="1"/>
  <c r="P273" i="2"/>
  <c r="Q273" i="2"/>
  <c r="M273" i="2" s="1"/>
  <c r="H273" i="2" s="1"/>
  <c r="I273" i="2" l="1"/>
  <c r="E273" i="2"/>
  <c r="L273" i="2" s="1"/>
  <c r="U273" i="2" s="1"/>
  <c r="V273" i="2" s="1"/>
  <c r="K273" i="2" l="1"/>
  <c r="J274" i="2" l="1"/>
  <c r="O274" i="2" l="1"/>
  <c r="Q274" i="2"/>
  <c r="M274" i="2" s="1"/>
  <c r="H274" i="2" s="1"/>
  <c r="P274" i="2"/>
  <c r="I274" i="2" l="1"/>
  <c r="E274" i="2"/>
  <c r="L274" i="2" s="1"/>
  <c r="U274" i="2" s="1"/>
  <c r="V274" i="2" s="1"/>
  <c r="K274" i="2" l="1"/>
  <c r="J275" i="2" l="1"/>
  <c r="P275" i="2" l="1"/>
  <c r="Q275" i="2"/>
  <c r="M275" i="2" s="1"/>
  <c r="H275" i="2" s="1"/>
  <c r="O275" i="2"/>
  <c r="I275" i="2" l="1"/>
  <c r="E275" i="2"/>
  <c r="L275" i="2" s="1"/>
  <c r="U275" i="2" s="1"/>
  <c r="V275" i="2" s="1"/>
  <c r="K275" i="2" l="1"/>
  <c r="J276" i="2" l="1"/>
  <c r="Q276" i="2" l="1"/>
  <c r="M276" i="2" s="1"/>
  <c r="H276" i="2" s="1"/>
  <c r="O276" i="2"/>
  <c r="P276" i="2"/>
  <c r="I276" i="2" l="1"/>
  <c r="E276" i="2"/>
  <c r="L276" i="2" s="1"/>
  <c r="U276" i="2" s="1"/>
  <c r="V276" i="2" s="1"/>
  <c r="K276" i="2" l="1"/>
  <c r="J277" i="2" l="1"/>
  <c r="P277" i="2" l="1"/>
  <c r="O277" i="2"/>
  <c r="Q277" i="2"/>
  <c r="M277" i="2" s="1"/>
  <c r="H277" i="2" s="1"/>
  <c r="I277" i="2" l="1"/>
  <c r="E277" i="2"/>
  <c r="L277" i="2" s="1"/>
  <c r="U277" i="2" s="1"/>
  <c r="V277" i="2" s="1"/>
  <c r="K277" i="2" l="1"/>
  <c r="J278" i="2" l="1"/>
  <c r="O278" i="2" l="1"/>
  <c r="P278" i="2"/>
  <c r="Q278" i="2"/>
  <c r="M278" i="2" s="1"/>
  <c r="H278" i="2" s="1"/>
  <c r="I278" i="2" l="1"/>
  <c r="E278" i="2"/>
  <c r="L278" i="2" s="1"/>
  <c r="U278" i="2" s="1"/>
  <c r="V278" i="2" s="1"/>
  <c r="K278" i="2" l="1"/>
  <c r="J279" i="2" l="1"/>
  <c r="P279" i="2" l="1"/>
  <c r="Q279" i="2"/>
  <c r="M279" i="2" s="1"/>
  <c r="H279" i="2" s="1"/>
  <c r="O279" i="2"/>
  <c r="I279" i="2" l="1"/>
  <c r="E279" i="2"/>
  <c r="L279" i="2" s="1"/>
  <c r="U279" i="2" s="1"/>
  <c r="V279" i="2" s="1"/>
  <c r="K279" i="2" l="1"/>
  <c r="J280" i="2" l="1"/>
  <c r="O280" i="2" l="1"/>
  <c r="Q280" i="2"/>
  <c r="M280" i="2" s="1"/>
  <c r="H280" i="2" s="1"/>
  <c r="P280" i="2"/>
  <c r="I280" i="2" l="1"/>
  <c r="E280" i="2"/>
  <c r="L280" i="2" s="1"/>
  <c r="U280" i="2" s="1"/>
  <c r="V280" i="2" s="1"/>
  <c r="K280" i="2" l="1"/>
  <c r="J281" i="2" l="1"/>
  <c r="O281" i="2" l="1"/>
  <c r="P281" i="2"/>
  <c r="Q281" i="2"/>
  <c r="M281" i="2" s="1"/>
  <c r="H281" i="2" s="1"/>
  <c r="I281" i="2" l="1"/>
  <c r="E281" i="2"/>
  <c r="L281" i="2" s="1"/>
  <c r="U281" i="2" s="1"/>
  <c r="V281" i="2" s="1"/>
  <c r="K281" i="2" l="1"/>
  <c r="J282" i="2" l="1"/>
  <c r="Q282" i="2" l="1"/>
  <c r="M282" i="2" s="1"/>
  <c r="H282" i="2" s="1"/>
  <c r="O282" i="2"/>
  <c r="P282" i="2"/>
  <c r="I282" i="2" l="1"/>
  <c r="E282" i="2"/>
  <c r="L282" i="2" s="1"/>
  <c r="U282" i="2" s="1"/>
  <c r="V282" i="2" s="1"/>
  <c r="K282" i="2" l="1"/>
  <c r="J283" i="2" l="1"/>
  <c r="P283" i="2" l="1"/>
  <c r="O283" i="2"/>
  <c r="Q283" i="2"/>
  <c r="M283" i="2" s="1"/>
  <c r="H283" i="2" s="1"/>
  <c r="I283" i="2" l="1"/>
  <c r="E283" i="2"/>
  <c r="L283" i="2" s="1"/>
  <c r="U283" i="2" s="1"/>
  <c r="V283" i="2" s="1"/>
  <c r="K283" i="2" l="1"/>
  <c r="J284" i="2" l="1"/>
  <c r="P284" i="2" l="1"/>
  <c r="O284" i="2"/>
  <c r="Q284" i="2"/>
  <c r="M284" i="2" s="1"/>
  <c r="H284" i="2" s="1"/>
  <c r="I284" i="2" l="1"/>
  <c r="E284" i="2"/>
  <c r="L284" i="2" s="1"/>
  <c r="U284" i="2" s="1"/>
  <c r="V284" i="2" s="1"/>
  <c r="K284" i="2" l="1"/>
  <c r="J285" i="2" l="1"/>
  <c r="O285" i="2" l="1"/>
  <c r="Q285" i="2"/>
  <c r="M285" i="2" s="1"/>
  <c r="H285" i="2" s="1"/>
  <c r="P285" i="2"/>
  <c r="I285" i="2" l="1"/>
  <c r="E285" i="2"/>
  <c r="L285" i="2" s="1"/>
  <c r="U285" i="2" s="1"/>
  <c r="V285" i="2" s="1"/>
  <c r="K285" i="2" l="1"/>
  <c r="J286" i="2" l="1"/>
  <c r="O286" i="2" l="1"/>
  <c r="Q286" i="2"/>
  <c r="M286" i="2" s="1"/>
  <c r="H286" i="2" s="1"/>
  <c r="P286" i="2"/>
  <c r="I286" i="2" l="1"/>
  <c r="E286" i="2"/>
  <c r="L286" i="2" s="1"/>
  <c r="U286" i="2" s="1"/>
  <c r="V286" i="2" s="1"/>
  <c r="K286" i="2" l="1"/>
  <c r="J287" i="2" l="1"/>
  <c r="Q287" i="2" l="1"/>
  <c r="M287" i="2" s="1"/>
  <c r="H287" i="2" s="1"/>
  <c r="P287" i="2"/>
  <c r="O287" i="2"/>
  <c r="I287" i="2" l="1"/>
  <c r="E287" i="2"/>
  <c r="L287" i="2" s="1"/>
  <c r="U287" i="2" s="1"/>
  <c r="V287" i="2" s="1"/>
  <c r="K287" i="2" l="1"/>
  <c r="J288" i="2" l="1"/>
  <c r="Q288" i="2" l="1"/>
  <c r="M288" i="2" s="1"/>
  <c r="H288" i="2" s="1"/>
  <c r="O288" i="2"/>
  <c r="P288" i="2"/>
  <c r="I288" i="2" l="1"/>
  <c r="E288" i="2"/>
  <c r="L288" i="2" s="1"/>
  <c r="U288" i="2" s="1"/>
  <c r="V288" i="2" s="1"/>
  <c r="K288" i="2" l="1"/>
  <c r="J289" i="2" l="1"/>
  <c r="O289" i="2" l="1"/>
  <c r="Q289" i="2"/>
  <c r="M289" i="2" s="1"/>
  <c r="H289" i="2" s="1"/>
  <c r="P289" i="2"/>
  <c r="I289" i="2" l="1"/>
  <c r="E289" i="2"/>
  <c r="L289" i="2" s="1"/>
  <c r="U289" i="2" s="1"/>
  <c r="V289" i="2" s="1"/>
  <c r="K289" i="2" l="1"/>
  <c r="J290" i="2" l="1"/>
  <c r="P290" i="2" l="1"/>
  <c r="Q290" i="2"/>
  <c r="M290" i="2" s="1"/>
  <c r="H290" i="2" s="1"/>
  <c r="O290" i="2"/>
  <c r="I290" i="2" l="1"/>
  <c r="E290" i="2"/>
  <c r="L290" i="2" s="1"/>
  <c r="U290" i="2" s="1"/>
  <c r="V290" i="2" s="1"/>
  <c r="K290" i="2" l="1"/>
  <c r="J291" i="2" l="1"/>
  <c r="O291" i="2" l="1"/>
  <c r="P291" i="2"/>
  <c r="Q291" i="2"/>
  <c r="M291" i="2" s="1"/>
  <c r="H291" i="2" s="1"/>
  <c r="I291" i="2" l="1"/>
  <c r="E291" i="2"/>
  <c r="L291" i="2" s="1"/>
  <c r="U291" i="2" s="1"/>
  <c r="V291" i="2" s="1"/>
  <c r="K291" i="2" l="1"/>
  <c r="J292" i="2" l="1"/>
  <c r="P292" i="2" l="1"/>
  <c r="O292" i="2"/>
  <c r="Q292" i="2"/>
  <c r="M292" i="2" s="1"/>
  <c r="H292" i="2" s="1"/>
  <c r="I292" i="2" l="1"/>
  <c r="E292" i="2"/>
  <c r="L292" i="2" s="1"/>
  <c r="U292" i="2" s="1"/>
  <c r="V292" i="2" s="1"/>
  <c r="K292" i="2" l="1"/>
  <c r="J293" i="2" l="1"/>
  <c r="Q293" i="2" l="1"/>
  <c r="M293" i="2" s="1"/>
  <c r="H293" i="2" s="1"/>
  <c r="O293" i="2"/>
  <c r="P293" i="2"/>
  <c r="I293" i="2" l="1"/>
  <c r="E293" i="2"/>
  <c r="L293" i="2" s="1"/>
  <c r="U293" i="2" s="1"/>
  <c r="V293" i="2" s="1"/>
  <c r="K293" i="2" l="1"/>
  <c r="J294" i="2" l="1"/>
  <c r="O294" i="2" l="1"/>
  <c r="Q294" i="2"/>
  <c r="M294" i="2" s="1"/>
  <c r="H294" i="2" s="1"/>
  <c r="P294" i="2"/>
  <c r="I294" i="2" l="1"/>
  <c r="E294" i="2"/>
  <c r="L294" i="2" s="1"/>
  <c r="U294" i="2" s="1"/>
  <c r="V294" i="2" s="1"/>
  <c r="K294" i="2" l="1"/>
  <c r="J295" i="2" l="1"/>
  <c r="P295" i="2" l="1"/>
  <c r="Q295" i="2"/>
  <c r="M295" i="2" s="1"/>
  <c r="H295" i="2" s="1"/>
  <c r="O295" i="2"/>
  <c r="I295" i="2" l="1"/>
  <c r="E295" i="2"/>
  <c r="L295" i="2" s="1"/>
  <c r="U295" i="2" s="1"/>
  <c r="V295" i="2" s="1"/>
  <c r="K295" i="2" l="1"/>
  <c r="J296" i="2" l="1"/>
  <c r="O296" i="2" l="1"/>
  <c r="Q296" i="2"/>
  <c r="M296" i="2" s="1"/>
  <c r="H296" i="2" s="1"/>
  <c r="P296" i="2"/>
  <c r="I296" i="2" l="1"/>
  <c r="E296" i="2"/>
  <c r="L296" i="2" s="1"/>
  <c r="U296" i="2" s="1"/>
  <c r="V296" i="2" s="1"/>
  <c r="K296" i="2" l="1"/>
  <c r="J297" i="2" l="1"/>
  <c r="P297" i="2" l="1"/>
  <c r="O297" i="2"/>
  <c r="Q297" i="2"/>
  <c r="M297" i="2" s="1"/>
  <c r="H297" i="2" s="1"/>
  <c r="I297" i="2" l="1"/>
  <c r="E297" i="2"/>
  <c r="L297" i="2" s="1"/>
  <c r="U297" i="2" s="1"/>
  <c r="V297" i="2" s="1"/>
  <c r="K297" i="2" l="1"/>
  <c r="J298" i="2" l="1"/>
  <c r="Q298" i="2" l="1"/>
  <c r="M298" i="2" s="1"/>
  <c r="H298" i="2" s="1"/>
  <c r="O298" i="2"/>
  <c r="P298" i="2"/>
  <c r="I298" i="2" l="1"/>
  <c r="E298" i="2"/>
  <c r="L298" i="2" s="1"/>
  <c r="U298" i="2" s="1"/>
  <c r="V298" i="2" s="1"/>
  <c r="K298" i="2" l="1"/>
  <c r="J299" i="2" l="1"/>
  <c r="O299" i="2" l="1"/>
  <c r="Q299" i="2"/>
  <c r="M299" i="2" s="1"/>
  <c r="H299" i="2" s="1"/>
  <c r="P299" i="2"/>
  <c r="I299" i="2" l="1"/>
  <c r="E299" i="2"/>
  <c r="L299" i="2" s="1"/>
  <c r="U299" i="2" s="1"/>
  <c r="V299" i="2" s="1"/>
  <c r="K299" i="2" l="1"/>
  <c r="J300" i="2" l="1"/>
  <c r="P300" i="2" l="1"/>
  <c r="Q300" i="2"/>
  <c r="M300" i="2" s="1"/>
  <c r="H300" i="2" s="1"/>
  <c r="O300" i="2"/>
  <c r="I300" i="2" l="1"/>
  <c r="E300" i="2"/>
  <c r="L300" i="2" s="1"/>
  <c r="U300" i="2" s="1"/>
  <c r="V300" i="2" s="1"/>
  <c r="K300" i="2" l="1"/>
  <c r="J301" i="2" l="1"/>
  <c r="O301" i="2" l="1"/>
  <c r="Q301" i="2"/>
  <c r="M301" i="2" s="1"/>
  <c r="H301" i="2" s="1"/>
  <c r="P301" i="2"/>
  <c r="I301" i="2" l="1"/>
  <c r="E301" i="2"/>
  <c r="L301" i="2" s="1"/>
  <c r="U301" i="2" s="1"/>
  <c r="V301" i="2" s="1"/>
  <c r="K301" i="2" l="1"/>
  <c r="J302" i="2" l="1"/>
  <c r="Q302" i="2" l="1"/>
  <c r="M302" i="2" s="1"/>
  <c r="H302" i="2" s="1"/>
  <c r="O302" i="2"/>
  <c r="P302" i="2"/>
  <c r="I302" i="2" l="1"/>
  <c r="E302" i="2"/>
  <c r="L302" i="2" s="1"/>
  <c r="U302" i="2" s="1"/>
  <c r="V302" i="2" s="1"/>
  <c r="K302" i="2" l="1"/>
  <c r="J303" i="2" l="1"/>
  <c r="O303" i="2" l="1"/>
  <c r="Q303" i="2"/>
  <c r="M303" i="2" s="1"/>
  <c r="H303" i="2" s="1"/>
  <c r="P303" i="2"/>
  <c r="I303" i="2" l="1"/>
  <c r="E303" i="2"/>
  <c r="L303" i="2" s="1"/>
  <c r="U303" i="2" s="1"/>
  <c r="V303" i="2" s="1"/>
  <c r="K303" i="2" l="1"/>
  <c r="J304" i="2" l="1"/>
  <c r="O304" i="2" l="1"/>
  <c r="Q304" i="2"/>
  <c r="M304" i="2" s="1"/>
  <c r="H304" i="2" s="1"/>
  <c r="P304" i="2"/>
  <c r="I304" i="2" l="1"/>
  <c r="E304" i="2"/>
  <c r="L304" i="2" s="1"/>
  <c r="U304" i="2" s="1"/>
  <c r="V304" i="2" s="1"/>
  <c r="K304" i="2" l="1"/>
  <c r="J305" i="2" l="1"/>
  <c r="O305" i="2" l="1"/>
  <c r="Q305" i="2"/>
  <c r="M305" i="2" s="1"/>
  <c r="H305" i="2" s="1"/>
  <c r="P305" i="2"/>
  <c r="I305" i="2" l="1"/>
  <c r="E305" i="2"/>
  <c r="L305" i="2" s="1"/>
  <c r="U305" i="2" s="1"/>
  <c r="V305" i="2" s="1"/>
  <c r="K305" i="2" l="1"/>
  <c r="J306" i="2" l="1"/>
  <c r="Q306" i="2" l="1"/>
  <c r="M306" i="2" s="1"/>
  <c r="H306" i="2" s="1"/>
  <c r="O306" i="2"/>
  <c r="P306" i="2"/>
  <c r="I306" i="2" l="1"/>
  <c r="E306" i="2"/>
  <c r="L306" i="2" s="1"/>
  <c r="U306" i="2" s="1"/>
  <c r="V306" i="2" s="1"/>
  <c r="K306" i="2" l="1"/>
  <c r="J307" i="2" l="1"/>
  <c r="P307" i="2" l="1"/>
  <c r="O307" i="2"/>
  <c r="Q307" i="2"/>
  <c r="M307" i="2" s="1"/>
  <c r="H307" i="2" s="1"/>
  <c r="I307" i="2" l="1"/>
  <c r="E307" i="2"/>
  <c r="L307" i="2" s="1"/>
  <c r="U307" i="2" s="1"/>
  <c r="V307" i="2" s="1"/>
  <c r="K307" i="2" l="1"/>
  <c r="J308" i="2" l="1"/>
  <c r="Q308" i="2" l="1"/>
  <c r="M308" i="2" s="1"/>
  <c r="H308" i="2" s="1"/>
  <c r="P308" i="2"/>
  <c r="O308" i="2"/>
  <c r="I308" i="2" l="1"/>
  <c r="E308" i="2"/>
  <c r="L308" i="2" s="1"/>
  <c r="U308" i="2" s="1"/>
  <c r="V308" i="2" s="1"/>
  <c r="K308" i="2" l="1"/>
  <c r="J309" i="2" l="1"/>
  <c r="O309" i="2" l="1"/>
  <c r="Q309" i="2"/>
  <c r="M309" i="2" s="1"/>
  <c r="H309" i="2" s="1"/>
  <c r="P309" i="2"/>
  <c r="I309" i="2" l="1"/>
  <c r="E309" i="2"/>
  <c r="L309" i="2" s="1"/>
  <c r="U309" i="2" s="1"/>
  <c r="V309" i="2" s="1"/>
  <c r="K309" i="2" l="1"/>
  <c r="J310" i="2" l="1"/>
  <c r="P310" i="2" l="1"/>
  <c r="Q310" i="2"/>
  <c r="M310" i="2" s="1"/>
  <c r="H310" i="2" s="1"/>
  <c r="O310" i="2"/>
  <c r="I310" i="2" l="1"/>
  <c r="E310" i="2"/>
  <c r="L310" i="2" s="1"/>
  <c r="U310" i="2" s="1"/>
  <c r="V310" i="2" s="1"/>
  <c r="K310" i="2" l="1"/>
  <c r="J311" i="2" l="1"/>
  <c r="O311" i="2" l="1"/>
  <c r="P311" i="2"/>
  <c r="Q311" i="2"/>
  <c r="M311" i="2" s="1"/>
  <c r="H311" i="2" s="1"/>
  <c r="I311" i="2" l="1"/>
  <c r="E311" i="2"/>
  <c r="L311" i="2" s="1"/>
  <c r="U311" i="2" s="1"/>
  <c r="V311" i="2" s="1"/>
  <c r="K311" i="2" l="1"/>
  <c r="J312" i="2" l="1"/>
  <c r="Q312" i="2" l="1"/>
  <c r="M312" i="2" s="1"/>
  <c r="H312" i="2" s="1"/>
  <c r="O312" i="2"/>
  <c r="P312" i="2"/>
  <c r="I312" i="2" l="1"/>
  <c r="E312" i="2"/>
  <c r="L312" i="2" s="1"/>
  <c r="U312" i="2" s="1"/>
  <c r="V312" i="2" s="1"/>
  <c r="K312" i="2" l="1"/>
  <c r="J313" i="2" l="1"/>
  <c r="P313" i="2" l="1"/>
  <c r="O313" i="2"/>
  <c r="Q313" i="2"/>
  <c r="M313" i="2" s="1"/>
  <c r="H313" i="2" s="1"/>
  <c r="I313" i="2" l="1"/>
  <c r="E313" i="2"/>
  <c r="L313" i="2" s="1"/>
  <c r="U313" i="2" s="1"/>
  <c r="V313" i="2" s="1"/>
  <c r="K313" i="2" l="1"/>
  <c r="J314" i="2" l="1"/>
  <c r="P314" i="2" l="1"/>
  <c r="Q314" i="2"/>
  <c r="M314" i="2" s="1"/>
  <c r="H314" i="2" s="1"/>
  <c r="O314" i="2"/>
  <c r="I314" i="2" l="1"/>
  <c r="E314" i="2"/>
  <c r="L314" i="2" s="1"/>
  <c r="U314" i="2" s="1"/>
  <c r="V314" i="2" s="1"/>
  <c r="K314" i="2" l="1"/>
  <c r="J315" i="2" l="1"/>
  <c r="Q315" i="2" l="1"/>
  <c r="M315" i="2" s="1"/>
  <c r="H315" i="2" s="1"/>
  <c r="O315" i="2"/>
  <c r="P315" i="2"/>
  <c r="I315" i="2" l="1"/>
  <c r="E315" i="2"/>
  <c r="L315" i="2" s="1"/>
  <c r="U315" i="2" s="1"/>
  <c r="V315" i="2" s="1"/>
  <c r="K315" i="2" l="1"/>
  <c r="J316" i="2" l="1"/>
  <c r="O316" i="2" l="1"/>
  <c r="P316" i="2"/>
  <c r="Q316" i="2"/>
  <c r="M316" i="2" s="1"/>
  <c r="H316" i="2" s="1"/>
  <c r="I316" i="2" l="1"/>
  <c r="E316" i="2"/>
  <c r="L316" i="2" s="1"/>
  <c r="U316" i="2" s="1"/>
  <c r="V316" i="2" s="1"/>
  <c r="K316" i="2" l="1"/>
  <c r="J317" i="2" l="1"/>
  <c r="Q317" i="2" l="1"/>
  <c r="M317" i="2" s="1"/>
  <c r="H317" i="2" s="1"/>
  <c r="P317" i="2"/>
  <c r="O317" i="2"/>
  <c r="I317" i="2" l="1"/>
  <c r="E317" i="2"/>
  <c r="L317" i="2" s="1"/>
  <c r="U317" i="2" s="1"/>
  <c r="V317" i="2" s="1"/>
  <c r="K317" i="2" l="1"/>
  <c r="J318" i="2" l="1"/>
  <c r="O318" i="2" l="1"/>
  <c r="P318" i="2"/>
  <c r="Q318" i="2"/>
  <c r="M318" i="2" s="1"/>
  <c r="H318" i="2" s="1"/>
  <c r="I318" i="2" l="1"/>
  <c r="E318" i="2"/>
  <c r="L318" i="2" s="1"/>
  <c r="U318" i="2" s="1"/>
  <c r="V318" i="2" s="1"/>
  <c r="K318" i="2" l="1"/>
  <c r="J319" i="2" l="1"/>
  <c r="O319" i="2" l="1"/>
  <c r="P319" i="2"/>
  <c r="Q319" i="2"/>
  <c r="M319" i="2" s="1"/>
  <c r="H319" i="2" s="1"/>
  <c r="I319" i="2" l="1"/>
  <c r="E319" i="2"/>
  <c r="L319" i="2" s="1"/>
  <c r="U319" i="2" s="1"/>
  <c r="V319" i="2" s="1"/>
  <c r="K319" i="2" l="1"/>
  <c r="J320" i="2" l="1"/>
  <c r="Q320" i="2" l="1"/>
  <c r="M320" i="2" s="1"/>
  <c r="H320" i="2" s="1"/>
  <c r="O320" i="2"/>
  <c r="P320" i="2"/>
  <c r="I320" i="2" l="1"/>
  <c r="E320" i="2"/>
  <c r="L320" i="2" s="1"/>
  <c r="U320" i="2" s="1"/>
  <c r="V320" i="2" s="1"/>
  <c r="K320" i="2" l="1"/>
  <c r="J321" i="2" l="1"/>
  <c r="P321" i="2" l="1"/>
  <c r="O321" i="2"/>
  <c r="Q321" i="2"/>
  <c r="M321" i="2" s="1"/>
  <c r="H321" i="2" s="1"/>
  <c r="I321" i="2" l="1"/>
  <c r="E321" i="2"/>
  <c r="L321" i="2" s="1"/>
  <c r="U321" i="2" s="1"/>
  <c r="V321" i="2" s="1"/>
  <c r="K321" i="2" l="1"/>
  <c r="J322" i="2" l="1"/>
  <c r="P322" i="2" l="1"/>
  <c r="Q322" i="2"/>
  <c r="M322" i="2" s="1"/>
  <c r="H322" i="2" s="1"/>
  <c r="O322" i="2"/>
  <c r="I322" i="2" l="1"/>
  <c r="E322" i="2"/>
  <c r="L322" i="2" s="1"/>
  <c r="U322" i="2" s="1"/>
  <c r="V322" i="2" s="1"/>
  <c r="K322" i="2" l="1"/>
  <c r="J323" i="2" l="1"/>
  <c r="Q323" i="2" l="1"/>
  <c r="M323" i="2" s="1"/>
  <c r="H323" i="2" s="1"/>
  <c r="O323" i="2"/>
  <c r="P323" i="2"/>
  <c r="I323" i="2" l="1"/>
  <c r="E323" i="2"/>
  <c r="L323" i="2" s="1"/>
  <c r="U323" i="2" s="1"/>
  <c r="V323" i="2" s="1"/>
  <c r="K323" i="2" l="1"/>
  <c r="J324" i="2" l="1"/>
  <c r="O324" i="2" l="1"/>
  <c r="P324" i="2"/>
  <c r="Q324" i="2"/>
  <c r="M324" i="2" s="1"/>
  <c r="H324" i="2" s="1"/>
  <c r="I324" i="2" l="1"/>
  <c r="E324" i="2"/>
  <c r="L324" i="2" s="1"/>
  <c r="U324" i="2" s="1"/>
  <c r="V324" i="2" s="1"/>
  <c r="K324" i="2" l="1"/>
  <c r="J325" i="2" l="1"/>
  <c r="O325" i="2" l="1"/>
  <c r="Q325" i="2"/>
  <c r="M325" i="2" s="1"/>
  <c r="H325" i="2" s="1"/>
  <c r="P325" i="2"/>
  <c r="I325" i="2" l="1"/>
  <c r="E325" i="2"/>
  <c r="L325" i="2" s="1"/>
  <c r="U325" i="2" s="1"/>
  <c r="V325" i="2" s="1"/>
  <c r="K325" i="2" l="1"/>
  <c r="J326" i="2" l="1"/>
  <c r="P326" i="2" l="1"/>
  <c r="Q326" i="2"/>
  <c r="M326" i="2" s="1"/>
  <c r="H326" i="2" s="1"/>
  <c r="O326" i="2"/>
  <c r="I326" i="2" l="1"/>
  <c r="E326" i="2"/>
  <c r="L326" i="2" s="1"/>
  <c r="U326" i="2" s="1"/>
  <c r="V326" i="2" s="1"/>
  <c r="K326" i="2" l="1"/>
  <c r="J327" i="2" l="1"/>
  <c r="O327" i="2" l="1"/>
  <c r="P327" i="2"/>
  <c r="Q327" i="2"/>
  <c r="M327" i="2" s="1"/>
  <c r="H327" i="2" s="1"/>
  <c r="I327" i="2" l="1"/>
  <c r="E327" i="2"/>
  <c r="L327" i="2" s="1"/>
  <c r="U327" i="2" s="1"/>
  <c r="V327" i="2" s="1"/>
  <c r="K327" i="2" l="1"/>
  <c r="J328" i="2" l="1"/>
  <c r="O328" i="2" l="1"/>
  <c r="P328" i="2"/>
  <c r="Q328" i="2"/>
  <c r="M328" i="2" s="1"/>
  <c r="H328" i="2" s="1"/>
  <c r="I328" i="2" l="1"/>
  <c r="E328" i="2"/>
  <c r="L328" i="2" s="1"/>
  <c r="U328" i="2" s="1"/>
  <c r="V328" i="2" s="1"/>
  <c r="K328" i="2" l="1"/>
  <c r="J329" i="2" l="1"/>
  <c r="O329" i="2" l="1"/>
  <c r="Q329" i="2"/>
  <c r="M329" i="2" s="1"/>
  <c r="H329" i="2" s="1"/>
  <c r="P329" i="2"/>
  <c r="I329" i="2" l="1"/>
  <c r="E329" i="2"/>
  <c r="L329" i="2" s="1"/>
  <c r="U329" i="2" s="1"/>
  <c r="V329" i="2" s="1"/>
  <c r="K329" i="2" l="1"/>
  <c r="J330" i="2" l="1"/>
  <c r="Q330" i="2" l="1"/>
  <c r="M330" i="2" s="1"/>
  <c r="H330" i="2" s="1"/>
  <c r="P330" i="2"/>
  <c r="O330" i="2"/>
  <c r="I330" i="2" l="1"/>
  <c r="E330" i="2"/>
  <c r="L330" i="2" s="1"/>
  <c r="U330" i="2" s="1"/>
  <c r="V330" i="2" s="1"/>
  <c r="K330" i="2" l="1"/>
  <c r="J331" i="2" l="1"/>
  <c r="P331" i="2" l="1"/>
  <c r="O331" i="2"/>
  <c r="Q331" i="2"/>
  <c r="M331" i="2" s="1"/>
  <c r="H331" i="2" s="1"/>
  <c r="I331" i="2" l="1"/>
  <c r="E331" i="2"/>
  <c r="L331" i="2" s="1"/>
  <c r="U331" i="2" s="1"/>
  <c r="V331" i="2" s="1"/>
  <c r="K331" i="2" l="1"/>
  <c r="J332" i="2" l="1"/>
  <c r="O332" i="2" l="1"/>
  <c r="P332" i="2"/>
  <c r="Q332" i="2"/>
  <c r="M332" i="2" s="1"/>
  <c r="H332" i="2" s="1"/>
  <c r="I332" i="2" l="1"/>
  <c r="E332" i="2"/>
  <c r="L332" i="2" s="1"/>
  <c r="U332" i="2" s="1"/>
  <c r="V332" i="2" s="1"/>
  <c r="K332" i="2" l="1"/>
  <c r="J333" i="2" l="1"/>
  <c r="Q333" i="2" l="1"/>
  <c r="M333" i="2" s="1"/>
  <c r="H333" i="2" s="1"/>
  <c r="O333" i="2"/>
  <c r="P333" i="2"/>
  <c r="I333" i="2" l="1"/>
  <c r="E333" i="2"/>
  <c r="L333" i="2" s="1"/>
  <c r="U333" i="2" s="1"/>
  <c r="V333" i="2" s="1"/>
  <c r="K333" i="2" l="1"/>
  <c r="J334" i="2" l="1"/>
  <c r="O334" i="2" l="1"/>
  <c r="Q334" i="2"/>
  <c r="M334" i="2" s="1"/>
  <c r="H334" i="2" s="1"/>
  <c r="P334" i="2"/>
  <c r="I334" i="2" l="1"/>
  <c r="E334" i="2"/>
  <c r="L334" i="2" s="1"/>
  <c r="U334" i="2" s="1"/>
  <c r="V334" i="2" s="1"/>
  <c r="K334" i="2" l="1"/>
  <c r="J335" i="2" l="1"/>
  <c r="P335" i="2" l="1"/>
  <c r="Q335" i="2"/>
  <c r="M335" i="2" s="1"/>
  <c r="H335" i="2" s="1"/>
  <c r="O335" i="2"/>
  <c r="I335" i="2" l="1"/>
  <c r="E335" i="2"/>
  <c r="L335" i="2" s="1"/>
  <c r="U335" i="2" s="1"/>
  <c r="V335" i="2" s="1"/>
  <c r="K335" i="2" l="1"/>
  <c r="J336" i="2" l="1"/>
  <c r="Q336" i="2" l="1"/>
  <c r="M336" i="2" s="1"/>
  <c r="H336" i="2" s="1"/>
  <c r="P336" i="2"/>
  <c r="O336" i="2"/>
  <c r="I336" i="2" l="1"/>
  <c r="E336" i="2"/>
  <c r="L336" i="2" s="1"/>
  <c r="U336" i="2" s="1"/>
  <c r="V336" i="2" s="1"/>
  <c r="K336" i="2" l="1"/>
  <c r="J337" i="2" l="1"/>
  <c r="P337" i="2" l="1"/>
  <c r="O337" i="2"/>
  <c r="Q337" i="2"/>
  <c r="M337" i="2" s="1"/>
  <c r="H337" i="2" s="1"/>
  <c r="I337" i="2" l="1"/>
  <c r="E337" i="2"/>
  <c r="L337" i="2" s="1"/>
  <c r="U337" i="2" s="1"/>
  <c r="V337" i="2" s="1"/>
  <c r="K337" i="2" l="1"/>
  <c r="J338" i="2" l="1"/>
  <c r="O338" i="2" l="1"/>
  <c r="Q338" i="2"/>
  <c r="M338" i="2" s="1"/>
  <c r="H338" i="2" s="1"/>
  <c r="P338" i="2"/>
  <c r="I338" i="2" l="1"/>
  <c r="E338" i="2"/>
  <c r="L338" i="2" s="1"/>
  <c r="U338" i="2" s="1"/>
  <c r="V338" i="2" s="1"/>
  <c r="K338" i="2" l="1"/>
  <c r="J339" i="2" l="1"/>
  <c r="P339" i="2" l="1"/>
  <c r="O339" i="2"/>
  <c r="Q339" i="2"/>
  <c r="M339" i="2" s="1"/>
  <c r="H339" i="2" s="1"/>
  <c r="I339" i="2" l="1"/>
  <c r="E339" i="2"/>
  <c r="L339" i="2" s="1"/>
  <c r="U339" i="2" s="1"/>
  <c r="V339" i="2" s="1"/>
  <c r="K339" i="2" l="1"/>
  <c r="J340" i="2" l="1"/>
  <c r="O340" i="2" l="1"/>
  <c r="Q340" i="2"/>
  <c r="M340" i="2" s="1"/>
  <c r="H340" i="2" s="1"/>
  <c r="P340" i="2"/>
  <c r="I340" i="2" l="1"/>
  <c r="E340" i="2"/>
  <c r="L340" i="2" s="1"/>
  <c r="U340" i="2" s="1"/>
  <c r="V340" i="2" s="1"/>
  <c r="K340" i="2" l="1"/>
  <c r="J341" i="2" l="1"/>
  <c r="P341" i="2" l="1"/>
  <c r="Q341" i="2"/>
  <c r="M341" i="2" s="1"/>
  <c r="H341" i="2" s="1"/>
  <c r="O341" i="2"/>
  <c r="I341" i="2" l="1"/>
  <c r="E341" i="2"/>
  <c r="L341" i="2" s="1"/>
  <c r="U341" i="2" s="1"/>
  <c r="V341" i="2" s="1"/>
  <c r="K341" i="2" l="1"/>
  <c r="J342" i="2" l="1"/>
  <c r="O342" i="2" l="1"/>
  <c r="Q342" i="2"/>
  <c r="M342" i="2" s="1"/>
  <c r="H342" i="2" s="1"/>
  <c r="P342" i="2"/>
  <c r="I342" i="2" l="1"/>
  <c r="E342" i="2"/>
  <c r="L342" i="2" s="1"/>
  <c r="U342" i="2" s="1"/>
  <c r="V342" i="2" s="1"/>
  <c r="K342" i="2" l="1"/>
  <c r="J343" i="2" l="1"/>
  <c r="P343" i="2" l="1"/>
  <c r="O343" i="2"/>
  <c r="Q343" i="2"/>
  <c r="M343" i="2" s="1"/>
  <c r="H343" i="2" s="1"/>
  <c r="I343" i="2" l="1"/>
  <c r="E343" i="2"/>
  <c r="L343" i="2" s="1"/>
  <c r="U343" i="2" s="1"/>
  <c r="V343" i="2" s="1"/>
  <c r="K343" i="2" l="1"/>
  <c r="J344" i="2" l="1"/>
  <c r="Q344" i="2" l="1"/>
  <c r="M344" i="2" s="1"/>
  <c r="H344" i="2" s="1"/>
  <c r="P344" i="2"/>
  <c r="O344" i="2"/>
  <c r="I344" i="2" l="1"/>
  <c r="E344" i="2"/>
  <c r="L344" i="2" s="1"/>
  <c r="U344" i="2" s="1"/>
  <c r="V344" i="2" s="1"/>
  <c r="K344" i="2" l="1"/>
  <c r="J345" i="2" l="1"/>
  <c r="P345" i="2" l="1"/>
  <c r="O345" i="2"/>
  <c r="Q345" i="2"/>
  <c r="M345" i="2" s="1"/>
  <c r="H345" i="2" s="1"/>
  <c r="I345" i="2" l="1"/>
  <c r="E345" i="2"/>
  <c r="L345" i="2" s="1"/>
  <c r="U345" i="2" s="1"/>
  <c r="V345" i="2" s="1"/>
  <c r="K345" i="2" l="1"/>
  <c r="J346" i="2" l="1"/>
  <c r="P346" i="2" l="1"/>
  <c r="O346" i="2"/>
  <c r="Q346" i="2"/>
  <c r="M346" i="2" s="1"/>
  <c r="H346" i="2" s="1"/>
  <c r="I346" i="2" l="1"/>
  <c r="E346" i="2"/>
  <c r="L346" i="2" s="1"/>
  <c r="U346" i="2" s="1"/>
  <c r="V346" i="2" s="1"/>
  <c r="K346" i="2" l="1"/>
  <c r="J347" i="2" l="1"/>
  <c r="O347" i="2" l="1"/>
  <c r="P347" i="2"/>
  <c r="Q347" i="2"/>
  <c r="M347" i="2" s="1"/>
  <c r="H347" i="2" s="1"/>
  <c r="I347" i="2" l="1"/>
  <c r="E347" i="2"/>
  <c r="L347" i="2" s="1"/>
  <c r="U347" i="2" s="1"/>
  <c r="V347" i="2" s="1"/>
  <c r="K347" i="2" l="1"/>
  <c r="J348" i="2" l="1"/>
  <c r="Q348" i="2" l="1"/>
  <c r="M348" i="2" s="1"/>
  <c r="H348" i="2" s="1"/>
  <c r="P348" i="2"/>
  <c r="O348" i="2"/>
  <c r="I348" i="2" l="1"/>
  <c r="E348" i="2"/>
  <c r="L348" i="2" s="1"/>
  <c r="U348" i="2" s="1"/>
  <c r="V348" i="2" s="1"/>
  <c r="K348" i="2" l="1"/>
  <c r="J349" i="2" l="1"/>
  <c r="Q349" i="2" l="1"/>
  <c r="M349" i="2" s="1"/>
  <c r="H349" i="2" s="1"/>
  <c r="O349" i="2"/>
  <c r="P349" i="2"/>
  <c r="I349" i="2" l="1"/>
  <c r="E349" i="2"/>
  <c r="L349" i="2" s="1"/>
  <c r="U349" i="2" s="1"/>
  <c r="V349" i="2" s="1"/>
  <c r="K349" i="2" l="1"/>
  <c r="J350" i="2" l="1"/>
  <c r="O350" i="2" l="1"/>
  <c r="Q350" i="2"/>
  <c r="M350" i="2" s="1"/>
  <c r="H350" i="2" s="1"/>
  <c r="P350" i="2"/>
  <c r="I350" i="2" l="1"/>
  <c r="E350" i="2"/>
  <c r="L350" i="2" s="1"/>
  <c r="U350" i="2" s="1"/>
  <c r="V350" i="2" s="1"/>
  <c r="K350" i="2" l="1"/>
  <c r="J351" i="2" l="1"/>
  <c r="P351" i="2" l="1"/>
  <c r="Q351" i="2"/>
  <c r="M351" i="2" s="1"/>
  <c r="H351" i="2" s="1"/>
  <c r="O351" i="2"/>
  <c r="I351" i="2" l="1"/>
  <c r="E351" i="2"/>
  <c r="L351" i="2" s="1"/>
  <c r="U351" i="2" s="1"/>
  <c r="V351" i="2" s="1"/>
  <c r="K351" i="2" l="1"/>
  <c r="J352" i="2" l="1"/>
  <c r="O352" i="2" l="1"/>
  <c r="Q352" i="2"/>
  <c r="M352" i="2" s="1"/>
  <c r="H352" i="2" s="1"/>
  <c r="P352" i="2"/>
  <c r="I352" i="2" l="1"/>
  <c r="E352" i="2"/>
  <c r="L352" i="2" s="1"/>
  <c r="U352" i="2" s="1"/>
  <c r="V352" i="2" s="1"/>
  <c r="K352" i="2" l="1"/>
  <c r="J353" i="2" l="1"/>
  <c r="Q353" i="2" l="1"/>
  <c r="M353" i="2" s="1"/>
  <c r="H353" i="2" s="1"/>
  <c r="O353" i="2"/>
  <c r="P353" i="2"/>
  <c r="I353" i="2" l="1"/>
  <c r="E353" i="2"/>
  <c r="L353" i="2" s="1"/>
  <c r="U353" i="2" s="1"/>
  <c r="V353" i="2" s="1"/>
  <c r="K353" i="2" l="1"/>
  <c r="J354" i="2" l="1"/>
  <c r="O354" i="2" l="1"/>
  <c r="Q354" i="2"/>
  <c r="M354" i="2" s="1"/>
  <c r="H354" i="2" s="1"/>
  <c r="P354" i="2"/>
  <c r="I354" i="2" l="1"/>
  <c r="E354" i="2"/>
  <c r="L354" i="2" s="1"/>
  <c r="U354" i="2" s="1"/>
  <c r="V354" i="2" s="1"/>
  <c r="K354" i="2" l="1"/>
  <c r="J355" i="2" l="1"/>
  <c r="P355" i="2" l="1"/>
  <c r="O355" i="2"/>
  <c r="Q355" i="2"/>
  <c r="M355" i="2" s="1"/>
  <c r="H355" i="2" s="1"/>
  <c r="I355" i="2" l="1"/>
  <c r="E355" i="2"/>
  <c r="L355" i="2" s="1"/>
  <c r="U355" i="2" s="1"/>
  <c r="V355" i="2" s="1"/>
  <c r="K355" i="2" l="1"/>
  <c r="J356" i="2" l="1"/>
  <c r="O356" i="2" l="1"/>
  <c r="Q356" i="2"/>
  <c r="M356" i="2" s="1"/>
  <c r="H356" i="2" s="1"/>
  <c r="P356" i="2"/>
  <c r="I356" i="2" l="1"/>
  <c r="E356" i="2"/>
  <c r="L356" i="2" s="1"/>
  <c r="U356" i="2" s="1"/>
  <c r="V356" i="2" s="1"/>
  <c r="K356" i="2" l="1"/>
  <c r="J357" i="2" l="1"/>
  <c r="P357" i="2" l="1"/>
  <c r="Q357" i="2"/>
  <c r="M357" i="2" s="1"/>
  <c r="H357" i="2" s="1"/>
  <c r="O357" i="2"/>
  <c r="I357" i="2" l="1"/>
  <c r="E357" i="2"/>
  <c r="L357" i="2" s="1"/>
  <c r="U357" i="2" s="1"/>
  <c r="V357" i="2" s="1"/>
  <c r="K357" i="2" l="1"/>
  <c r="J358" i="2" l="1"/>
  <c r="O358" i="2" l="1"/>
  <c r="Q358" i="2"/>
  <c r="M358" i="2" s="1"/>
  <c r="H358" i="2" s="1"/>
  <c r="P358" i="2"/>
  <c r="I358" i="2" l="1"/>
  <c r="E358" i="2"/>
  <c r="L358" i="2" s="1"/>
  <c r="U358" i="2" s="1"/>
  <c r="V358" i="2" s="1"/>
  <c r="K358" i="2" l="1"/>
  <c r="J359" i="2" l="1"/>
  <c r="P359" i="2" l="1"/>
  <c r="O359" i="2"/>
  <c r="Q359" i="2"/>
  <c r="M359" i="2" s="1"/>
  <c r="H359" i="2" s="1"/>
  <c r="I359" i="2" l="1"/>
  <c r="E359" i="2"/>
  <c r="L359" i="2" s="1"/>
  <c r="U359" i="2" s="1"/>
  <c r="V359" i="2" s="1"/>
  <c r="K359" i="2" l="1"/>
  <c r="J360" i="2" l="1"/>
  <c r="Q360" i="2" l="1"/>
  <c r="M360" i="2" s="1"/>
  <c r="H360" i="2" s="1"/>
  <c r="P360" i="2"/>
  <c r="O360" i="2"/>
  <c r="I360" i="2" l="1"/>
  <c r="E360" i="2"/>
  <c r="L360" i="2" s="1"/>
  <c r="U360" i="2" s="1"/>
  <c r="V360" i="2" s="1"/>
  <c r="K360" i="2" l="1"/>
  <c r="J361" i="2" l="1"/>
  <c r="Q361" i="2" l="1"/>
  <c r="M361" i="2" s="1"/>
  <c r="H361" i="2" s="1"/>
  <c r="P361" i="2"/>
  <c r="O361" i="2"/>
  <c r="I361" i="2" l="1"/>
  <c r="E361" i="2"/>
  <c r="L361" i="2" s="1"/>
  <c r="U361" i="2" s="1"/>
  <c r="V361" i="2" s="1"/>
  <c r="K361" i="2" l="1"/>
  <c r="J362" i="2" l="1"/>
  <c r="O362" i="2" l="1"/>
  <c r="Q362" i="2"/>
  <c r="M362" i="2" s="1"/>
  <c r="H362" i="2" s="1"/>
  <c r="P362" i="2"/>
  <c r="I362" i="2" l="1"/>
  <c r="E362" i="2"/>
  <c r="L362" i="2" s="1"/>
  <c r="U362" i="2" s="1"/>
  <c r="V362" i="2" s="1"/>
  <c r="K362" i="2" l="1"/>
  <c r="J363" i="2" l="1"/>
  <c r="P363" i="2" l="1"/>
  <c r="Q363" i="2"/>
  <c r="M363" i="2" s="1"/>
  <c r="H363" i="2" s="1"/>
  <c r="O363" i="2"/>
  <c r="I363" i="2" l="1"/>
  <c r="E363" i="2"/>
  <c r="L363" i="2" s="1"/>
  <c r="U363" i="2" s="1"/>
  <c r="V363" i="2" s="1"/>
  <c r="K363" i="2" l="1"/>
  <c r="J364" i="2" l="1"/>
  <c r="O364" i="2" l="1"/>
  <c r="Q364" i="2"/>
  <c r="M364" i="2" s="1"/>
  <c r="H364" i="2" s="1"/>
  <c r="P364" i="2"/>
  <c r="I364" i="2" l="1"/>
  <c r="E364" i="2"/>
  <c r="L364" i="2" s="1"/>
  <c r="U364" i="2" s="1"/>
  <c r="V364" i="2" s="1"/>
  <c r="K364" i="2" l="1"/>
  <c r="J365" i="2" l="1"/>
  <c r="Q365" i="2" l="1"/>
  <c r="M365" i="2" s="1"/>
  <c r="H365" i="2" s="1"/>
  <c r="O365" i="2"/>
  <c r="P365" i="2"/>
  <c r="I365" i="2" l="1"/>
  <c r="E365" i="2"/>
  <c r="L365" i="2" s="1"/>
  <c r="U365" i="2" s="1"/>
  <c r="V365" i="2" s="1"/>
  <c r="K365" i="2" l="1"/>
  <c r="J366" i="2" l="1"/>
  <c r="O366" i="2" l="1"/>
  <c r="Q366" i="2"/>
  <c r="M366" i="2" s="1"/>
  <c r="H366" i="2" s="1"/>
  <c r="P366" i="2"/>
  <c r="I366" i="2" l="1"/>
  <c r="E366" i="2"/>
  <c r="L366" i="2" s="1"/>
  <c r="U366" i="2" s="1"/>
  <c r="V366" i="2" s="1"/>
  <c r="K366" i="2" l="1"/>
  <c r="J367" i="2" l="1"/>
  <c r="O367" i="2" l="1"/>
  <c r="Q367" i="2"/>
  <c r="M367" i="2" s="1"/>
  <c r="H367" i="2" s="1"/>
  <c r="P367" i="2"/>
  <c r="I367" i="2" l="1"/>
  <c r="E367" i="2"/>
  <c r="L367" i="2" s="1"/>
  <c r="U367" i="2" s="1"/>
  <c r="V367" i="2" s="1"/>
  <c r="K367" i="2" l="1"/>
  <c r="J368" i="2" l="1"/>
  <c r="Q368" i="2" l="1"/>
  <c r="M368" i="2" s="1"/>
  <c r="H368" i="2" s="1"/>
  <c r="P368" i="2"/>
  <c r="O368" i="2"/>
  <c r="I368" i="2" l="1"/>
  <c r="E368" i="2"/>
  <c r="L368" i="2" s="1"/>
  <c r="U368" i="2" s="1"/>
  <c r="V368" i="2" s="1"/>
  <c r="K368" i="2" l="1"/>
  <c r="J369" i="2" l="1"/>
  <c r="P369" i="2" l="1"/>
  <c r="O369" i="2"/>
  <c r="Q369" i="2"/>
  <c r="M369" i="2" s="1"/>
  <c r="H369" i="2" s="1"/>
  <c r="I369" i="2" l="1"/>
  <c r="E369" i="2"/>
  <c r="L369" i="2" s="1"/>
  <c r="U369" i="2" s="1"/>
  <c r="V369" i="2" s="1"/>
  <c r="K369" i="2" l="1"/>
  <c r="J370" i="2" l="1"/>
  <c r="O370" i="2" l="1"/>
  <c r="Q370" i="2"/>
  <c r="M370" i="2" s="1"/>
  <c r="H370" i="2" s="1"/>
  <c r="P370" i="2"/>
  <c r="I370" i="2" l="1"/>
  <c r="E370" i="2"/>
  <c r="L370" i="2" s="1"/>
  <c r="U370" i="2" s="1"/>
  <c r="V370" i="2" s="1"/>
  <c r="K370" i="2" l="1"/>
  <c r="J371" i="2" l="1"/>
  <c r="P371" i="2" l="1"/>
  <c r="O371" i="2"/>
  <c r="Q371" i="2"/>
  <c r="M371" i="2" s="1"/>
  <c r="H371" i="2" s="1"/>
  <c r="I371" i="2" l="1"/>
  <c r="E371" i="2"/>
  <c r="L371" i="2" s="1"/>
  <c r="U371" i="2" s="1"/>
  <c r="V371" i="2" s="1"/>
  <c r="K371" i="2" l="1"/>
  <c r="J372" i="2" l="1"/>
  <c r="O372" i="2" l="1"/>
  <c r="Q372" i="2"/>
  <c r="M372" i="2" s="1"/>
  <c r="H372" i="2" s="1"/>
  <c r="P372" i="2"/>
  <c r="I372" i="2" l="1"/>
  <c r="E372" i="2"/>
  <c r="L372" i="2" s="1"/>
  <c r="U372" i="2" s="1"/>
  <c r="V372" i="2" s="1"/>
  <c r="K372" i="2" l="1"/>
  <c r="J373" i="2" l="1"/>
  <c r="O373" i="2" l="1"/>
  <c r="P373" i="2"/>
  <c r="Q373" i="2"/>
  <c r="M373" i="2" s="1"/>
  <c r="H373" i="2" s="1"/>
  <c r="I373" i="2" l="1"/>
  <c r="E373" i="2"/>
  <c r="L373" i="2" s="1"/>
  <c r="U373" i="2" s="1"/>
  <c r="V373" i="2" s="1"/>
  <c r="K373" i="2" l="1"/>
  <c r="J374" i="2" l="1"/>
  <c r="O374" i="2" l="1"/>
  <c r="Q374" i="2"/>
  <c r="M374" i="2" s="1"/>
  <c r="H374" i="2" s="1"/>
  <c r="P374" i="2"/>
  <c r="I374" i="2" l="1"/>
  <c r="E374" i="2"/>
  <c r="L374" i="2" s="1"/>
  <c r="U374" i="2" s="1"/>
  <c r="V374" i="2" s="1"/>
  <c r="K374" i="2" l="1"/>
  <c r="J375" i="2" l="1"/>
  <c r="P375" i="2" l="1"/>
  <c r="O375" i="2"/>
  <c r="Q375" i="2"/>
  <c r="M375" i="2" s="1"/>
  <c r="H375" i="2" s="1"/>
  <c r="I375" i="2" l="1"/>
  <c r="E375" i="2"/>
  <c r="L375" i="2" s="1"/>
  <c r="U375" i="2" s="1"/>
  <c r="V375" i="2" s="1"/>
  <c r="K375" i="2" l="1"/>
  <c r="J376" i="2" l="1"/>
  <c r="O376" i="2" l="1"/>
  <c r="Q376" i="2"/>
  <c r="M376" i="2" s="1"/>
  <c r="H376" i="2" s="1"/>
  <c r="P376" i="2"/>
  <c r="I376" i="2" l="1"/>
  <c r="E376" i="2"/>
  <c r="L376" i="2" s="1"/>
  <c r="U376" i="2" s="1"/>
  <c r="V376" i="2" s="1"/>
  <c r="K376" i="2" l="1"/>
  <c r="J377" i="2" l="1"/>
  <c r="Q377" i="2" l="1"/>
  <c r="M377" i="2" s="1"/>
  <c r="H377" i="2" s="1"/>
  <c r="P377" i="2"/>
  <c r="O377" i="2"/>
  <c r="I377" i="2" l="1"/>
  <c r="E377" i="2"/>
  <c r="L377" i="2" s="1"/>
  <c r="U377" i="2" s="1"/>
  <c r="V377" i="2" s="1"/>
  <c r="K377" i="2" l="1"/>
  <c r="J378" i="2" l="1"/>
  <c r="O378" i="2" l="1"/>
  <c r="Q378" i="2"/>
  <c r="M378" i="2" s="1"/>
  <c r="H378" i="2" s="1"/>
  <c r="P378" i="2"/>
  <c r="I378" i="2" l="1"/>
  <c r="I6" i="2"/>
  <c r="E378" i="2"/>
  <c r="L378" i="2" l="1"/>
  <c r="I4" i="2"/>
  <c r="K378" i="2"/>
  <c r="U378" i="2" l="1"/>
  <c r="V378" i="2" s="1"/>
  <c r="I5" i="2" s="1"/>
  <c r="I3" i="2"/>
</calcChain>
</file>

<file path=xl/sharedStrings.xml><?xml version="1.0" encoding="utf-8"?>
<sst xmlns="http://schemas.openxmlformats.org/spreadsheetml/2006/main" count="48" uniqueCount="44">
  <si>
    <t>AMORTIZATION</t>
  </si>
  <si>
    <t>Loan Amount</t>
  </si>
  <si>
    <t>Loan Fee</t>
  </si>
  <si>
    <t>Amortization</t>
  </si>
  <si>
    <t>Interest-Only Period</t>
  </si>
  <si>
    <t>Term</t>
  </si>
  <si>
    <t>Monthly Amort. Payment</t>
  </si>
  <si>
    <t>Rate</t>
  </si>
  <si>
    <t>365/Actual</t>
  </si>
  <si>
    <t>360/Actual</t>
  </si>
  <si>
    <t>360/30</t>
  </si>
  <si>
    <t>Days in Year</t>
  </si>
  <si>
    <t>Days in Month</t>
  </si>
  <si>
    <t>Date</t>
  </si>
  <si>
    <t>Month</t>
  </si>
  <si>
    <t>Year</t>
  </si>
  <si>
    <t>I/O</t>
  </si>
  <si>
    <t>Monthly Pmt</t>
  </si>
  <si>
    <t>Interest Rate</t>
  </si>
  <si>
    <t>Interest</t>
  </si>
  <si>
    <t>Principal</t>
  </si>
  <si>
    <t>Beginning Principal</t>
  </si>
  <si>
    <t>Ending Principal</t>
  </si>
  <si>
    <t>Rate Type</t>
  </si>
  <si>
    <t>Fixed</t>
  </si>
  <si>
    <t>Lender Name</t>
  </si>
  <si>
    <t>Analysis Start</t>
  </si>
  <si>
    <t>Payoff</t>
  </si>
  <si>
    <t>Lender Cash Flow</t>
  </si>
  <si>
    <t>Interest Calculation</t>
  </si>
  <si>
    <t>Expand for Interest Calculation</t>
  </si>
  <si>
    <t>Interest Calc Method</t>
  </si>
  <si>
    <t>Loan Type</t>
  </si>
  <si>
    <t>Duration</t>
  </si>
  <si>
    <t>Average Life</t>
  </si>
  <si>
    <t>Duration Calculation</t>
  </si>
  <si>
    <t>PV</t>
  </si>
  <si>
    <t>Duration/Period</t>
  </si>
  <si>
    <t>Lender Yield (APR)</t>
  </si>
  <si>
    <t>Debt Service</t>
  </si>
  <si>
    <t>Loan Balance</t>
  </si>
  <si>
    <t>ANNUAL PAYMENTS AND LOAN BALANCE</t>
  </si>
  <si>
    <t>End of Year</t>
  </si>
  <si>
    <t>CMBS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</si>
</sst>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0\ &quot;months&quot;"/>
    <numFmt numFmtId="165" formatCode="0.0%"/>
    <numFmt numFmtId="166" formatCode="#,##0.00\ &quot;years&quot;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0"/>
      <name val="Calibri Light"/>
      <family val="1"/>
      <scheme val="maj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5" fontId="0" fillId="0" borderId="0" xfId="0" applyNumberFormat="1"/>
    <xf numFmtId="0" fontId="2" fillId="0" borderId="0" xfId="0" applyFont="1"/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6" fontId="0" fillId="0" borderId="0" xfId="0" applyNumberFormat="1"/>
    <xf numFmtId="6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Border="1"/>
    <xf numFmtId="0" fontId="1" fillId="2" borderId="0" xfId="0" applyFont="1" applyFill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8"/>
  <sheetViews>
    <sheetView showGridLines="0" tabSelected="1" zoomScale="85" zoomScaleNormal="85" workbookViewId="0"/>
  </sheetViews>
  <sheetFormatPr defaultRowHeight="15" outlineLevelCol="1" x14ac:dyDescent="0.25"/>
  <cols>
    <col min="1" max="1" width="10.7109375" customWidth="1"/>
    <col min="2" max="2" width="6.42578125" customWidth="1"/>
    <col min="3" max="3" width="4.85546875" customWidth="1"/>
    <col min="4" max="4" width="5" bestFit="1" customWidth="1"/>
    <col min="5" max="5" width="12.140625" bestFit="1" customWidth="1"/>
    <col min="6" max="7" width="11.7109375" bestFit="1" customWidth="1"/>
    <col min="8" max="8" width="8.28515625" bestFit="1" customWidth="1"/>
    <col min="9" max="9" width="12.140625" customWidth="1"/>
    <col min="10" max="10" width="17.28515625" bestFit="1" customWidth="1"/>
    <col min="11" max="11" width="14.7109375" bestFit="1" customWidth="1"/>
    <col min="12" max="12" width="15.85546875" bestFit="1" customWidth="1"/>
    <col min="13" max="13" width="8.28515625" hidden="1" customWidth="1" outlineLevel="1"/>
    <col min="14" max="14" width="6" hidden="1" customWidth="1" outlineLevel="1"/>
    <col min="15" max="16" width="10.28515625" hidden="1" customWidth="1" outlineLevel="1"/>
    <col min="17" max="17" width="8.28515625" hidden="1" customWidth="1" outlineLevel="1"/>
    <col min="18" max="18" width="11.42578125" hidden="1" customWidth="1" outlineLevel="1"/>
    <col min="19" max="19" width="13.28515625" hidden="1" customWidth="1" outlineLevel="1"/>
    <col min="20" max="20" width="8" customWidth="1" collapsed="1"/>
    <col min="21" max="21" width="11.5703125" hidden="1" customWidth="1" outlineLevel="1"/>
    <col min="22" max="22" width="13.140625" hidden="1" customWidth="1" outlineLevel="1"/>
    <col min="23" max="23" width="8.85546875" collapsed="1"/>
  </cols>
  <sheetData>
    <row r="1" spans="1:22" ht="15.75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T1" s="19" t="s">
        <v>30</v>
      </c>
    </row>
    <row r="3" spans="1:22" x14ac:dyDescent="0.25">
      <c r="A3" t="s">
        <v>25</v>
      </c>
      <c r="E3" s="11" t="s">
        <v>25</v>
      </c>
      <c r="G3" t="s">
        <v>38</v>
      </c>
      <c r="I3" s="6">
        <f>IRR(L18:L378)*12</f>
        <v>4.6317451413681709E-2</v>
      </c>
    </row>
    <row r="4" spans="1:22" x14ac:dyDescent="0.25">
      <c r="A4" t="s">
        <v>31</v>
      </c>
      <c r="E4" s="11" t="s">
        <v>10</v>
      </c>
      <c r="G4" t="str">
        <f>"Payoff (Year "&amp;E14/12&amp;")"</f>
        <v>Payoff (Year 10)</v>
      </c>
      <c r="I4" s="8">
        <f>LOOKUP($E$14,$B$19:$B$378,$E$19:$E$378)</f>
        <v>21951984.93960892</v>
      </c>
    </row>
    <row r="5" spans="1:22" x14ac:dyDescent="0.25">
      <c r="A5" t="s">
        <v>32</v>
      </c>
      <c r="E5" s="11" t="s">
        <v>43</v>
      </c>
      <c r="G5" t="s">
        <v>33</v>
      </c>
      <c r="I5" s="23">
        <f>SUM(V19:V378)/SUM(U19:U378)</f>
        <v>7.6642395592982231</v>
      </c>
    </row>
    <row r="6" spans="1:22" x14ac:dyDescent="0.25">
      <c r="A6" t="s">
        <v>23</v>
      </c>
      <c r="E6" s="11" t="s">
        <v>24</v>
      </c>
      <c r="G6" t="s">
        <v>34</v>
      </c>
      <c r="I6" s="23">
        <f>SUM(H19:H378)/(E9*E11)</f>
        <v>9.4352970736497568</v>
      </c>
    </row>
    <row r="7" spans="1:22" x14ac:dyDescent="0.25">
      <c r="A7" t="s">
        <v>26</v>
      </c>
      <c r="E7" s="14">
        <v>42370</v>
      </c>
    </row>
    <row r="9" spans="1:22" x14ac:dyDescent="0.25">
      <c r="A9" t="s">
        <v>1</v>
      </c>
      <c r="E9" s="9">
        <v>25881571.798646905</v>
      </c>
    </row>
    <row r="10" spans="1:22" x14ac:dyDescent="0.25">
      <c r="A10" t="s">
        <v>2</v>
      </c>
      <c r="D10" s="10">
        <v>0.01</v>
      </c>
      <c r="E10" s="1">
        <f>E9*D10</f>
        <v>258815.71798646904</v>
      </c>
    </row>
    <row r="11" spans="1:22" x14ac:dyDescent="0.25">
      <c r="A11" t="s">
        <v>7</v>
      </c>
      <c r="E11" s="12">
        <v>4.4999999999999998E-2</v>
      </c>
    </row>
    <row r="12" spans="1:22" x14ac:dyDescent="0.25">
      <c r="A12" t="s">
        <v>3</v>
      </c>
      <c r="E12" s="13">
        <v>360</v>
      </c>
    </row>
    <row r="13" spans="1:22" x14ac:dyDescent="0.25">
      <c r="A13" t="s">
        <v>4</v>
      </c>
      <c r="E13" s="13">
        <v>24</v>
      </c>
    </row>
    <row r="14" spans="1:22" x14ac:dyDescent="0.25">
      <c r="A14" t="s">
        <v>5</v>
      </c>
      <c r="E14" s="13">
        <v>120</v>
      </c>
    </row>
    <row r="15" spans="1:22" x14ac:dyDescent="0.25">
      <c r="A15" t="s">
        <v>6</v>
      </c>
      <c r="E15" s="1">
        <f>PMT(E11/12,E12,-E9)</f>
        <v>131138.12225578181</v>
      </c>
    </row>
    <row r="16" spans="1:22" x14ac:dyDescent="0.25">
      <c r="E16" s="2"/>
      <c r="G16" s="7"/>
      <c r="M16" s="25" t="s">
        <v>29</v>
      </c>
      <c r="N16" s="25"/>
      <c r="O16" s="25"/>
      <c r="P16" s="25"/>
      <c r="Q16" s="25"/>
      <c r="R16" s="25"/>
      <c r="S16" s="25"/>
      <c r="U16" s="26" t="s">
        <v>35</v>
      </c>
      <c r="V16" s="26"/>
    </row>
    <row r="17" spans="1:22" x14ac:dyDescent="0.25">
      <c r="A17" s="21" t="s">
        <v>13</v>
      </c>
      <c r="B17" s="21" t="s">
        <v>14</v>
      </c>
      <c r="C17" s="21" t="s">
        <v>15</v>
      </c>
      <c r="D17" s="21" t="s">
        <v>16</v>
      </c>
      <c r="E17" s="21" t="s">
        <v>27</v>
      </c>
      <c r="F17" s="21" t="s">
        <v>17</v>
      </c>
      <c r="G17" s="21" t="s">
        <v>18</v>
      </c>
      <c r="H17" s="21" t="s">
        <v>19</v>
      </c>
      <c r="I17" s="21" t="s">
        <v>20</v>
      </c>
      <c r="J17" s="21" t="s">
        <v>21</v>
      </c>
      <c r="K17" s="21" t="s">
        <v>22</v>
      </c>
      <c r="L17" s="21" t="s">
        <v>28</v>
      </c>
      <c r="M17" s="4" t="s">
        <v>19</v>
      </c>
      <c r="N17" s="4" t="s">
        <v>7</v>
      </c>
      <c r="O17" s="4" t="s">
        <v>8</v>
      </c>
      <c r="P17" s="4" t="s">
        <v>9</v>
      </c>
      <c r="Q17" s="4" t="s">
        <v>10</v>
      </c>
      <c r="R17" s="4" t="s">
        <v>11</v>
      </c>
      <c r="S17" s="4" t="s">
        <v>12</v>
      </c>
      <c r="U17" s="20" t="s">
        <v>36</v>
      </c>
      <c r="V17" s="20" t="s">
        <v>37</v>
      </c>
    </row>
    <row r="18" spans="1:22" x14ac:dyDescent="0.25">
      <c r="A18" s="5">
        <f>EOMONTH(Analysis_Start,-1)</f>
        <v>42369</v>
      </c>
      <c r="B18" s="15">
        <v>0</v>
      </c>
      <c r="C18" s="15">
        <f>ROUNDUP(B18/12,0)</f>
        <v>0</v>
      </c>
      <c r="D18" s="22"/>
      <c r="E18" s="8">
        <v>0</v>
      </c>
      <c r="H18" s="3"/>
      <c r="I18" s="3"/>
      <c r="J18" s="3"/>
      <c r="K18" s="3"/>
      <c r="L18" s="3">
        <f>-E9+E10</f>
        <v>-25622756.080660436</v>
      </c>
      <c r="M18" s="3"/>
      <c r="N18" s="3"/>
      <c r="O18" s="3"/>
      <c r="P18" s="3"/>
      <c r="Q18" s="3"/>
      <c r="R18" s="7">
        <f>(DATE(YEAR(A18)+1,1,1)-DATE(YEAR(A18),1,1))</f>
        <v>365</v>
      </c>
      <c r="S18" s="7">
        <f>DATE(YEAR(A19),MONTH(A19),DAY(A19))-A18</f>
        <v>31</v>
      </c>
    </row>
    <row r="19" spans="1:22" x14ac:dyDescent="0.25">
      <c r="A19" s="5">
        <f>IF(B19="","",EOMONTH(Analysis_Start,0))</f>
        <v>42400</v>
      </c>
      <c r="B19" s="15">
        <f>IF(B18&gt;=$E$14,"",B18+1)</f>
        <v>1</v>
      </c>
      <c r="C19" s="15">
        <f>IF(B19="","",ROUNDUP(B19/12,0))</f>
        <v>1</v>
      </c>
      <c r="D19" s="22" t="str">
        <f t="shared" ref="D19:D82" si="0">IF(B19="","",IF(B19&gt;$E$13,"No","Yes"))</f>
        <v>Yes</v>
      </c>
      <c r="E19" s="8">
        <f t="shared" ref="E19:E82" si="1">IF(B19="","",($E$14=B19)*(K18-F19+H19))</f>
        <v>0</v>
      </c>
      <c r="F19" s="8">
        <f t="shared" ref="F19:F82" si="2">IF(B19="","",IF(D19="Yes",M19,$E$15))</f>
        <v>97055.89424492589</v>
      </c>
      <c r="G19" s="6">
        <f t="shared" ref="G19:G82" si="3">IF(B19="","",$E$11/12)</f>
        <v>3.7499999999999999E-3</v>
      </c>
      <c r="H19" s="3">
        <f t="shared" ref="H19:H82" si="4">IF(B19="","",M19)</f>
        <v>97055.89424492589</v>
      </c>
      <c r="I19" s="3">
        <f t="shared" ref="I19:I82" si="5">IF(B19="","",F19-H19)</f>
        <v>0</v>
      </c>
      <c r="J19" s="3">
        <f>IF(B19="","",E9)</f>
        <v>25881571.798646905</v>
      </c>
      <c r="K19" s="3">
        <f t="shared" ref="K19:K82" si="6">IF(B19="","",MAX(J19-I19-E19,0))</f>
        <v>25881571.798646905</v>
      </c>
      <c r="L19" s="3">
        <f t="shared" ref="L19:L82" si="7">IF(B19="","",F19+E19)</f>
        <v>97055.89424492589</v>
      </c>
      <c r="M19" s="3">
        <f t="shared" ref="M19:M82" si="8">IF(B19="","",IF($E$4=$O$17,O19,IF($E$4=$P$17,P19,Q19)))</f>
        <v>97055.89424492589</v>
      </c>
      <c r="N19" s="6">
        <f t="shared" ref="N19:N82" si="9">IF(B19="","",G19)</f>
        <v>3.7499999999999999E-3</v>
      </c>
      <c r="O19" s="3">
        <f t="shared" ref="O19:O82" si="10">IF(B19="","",ROUND(J19*(N19/R18*S18+N19/R19*(A19-A18-S18)),2)*12)</f>
        <v>98917.200000000012</v>
      </c>
      <c r="P19" s="3">
        <f t="shared" ref="P19:P82" si="11">IF(B19="","",ROUND(J19*N19/360*(A19-A18),2)*12)</f>
        <v>100291.08</v>
      </c>
      <c r="Q19" s="3">
        <f t="shared" ref="Q19:Q82" si="12">IF(B19="","",J19*N19)</f>
        <v>97055.89424492589</v>
      </c>
      <c r="R19" s="7">
        <f t="shared" ref="R19:R82" si="13">IF(B19="","",(DATE(YEAR(A19)+1,1,1)-DATE(YEAR(A19),1,1)))</f>
        <v>366</v>
      </c>
      <c r="S19" s="7">
        <f t="shared" ref="S19:S82" si="14">IF(B19="","",DATE(YEAR(A20),MONTH(A20),DAY(A20))-A19)</f>
        <v>29</v>
      </c>
      <c r="U19" s="8">
        <f>IF(B19="","",-PV(G19,B19,,L19))</f>
        <v>96693.294390959796</v>
      </c>
      <c r="V19" s="8">
        <f>IF(B19="","",U19*(B19/12))</f>
        <v>8057.7745325799824</v>
      </c>
    </row>
    <row r="20" spans="1:22" x14ac:dyDescent="0.25">
      <c r="A20" s="5">
        <f>IF(B20="","",EOMONTH(A19,1))</f>
        <v>42429</v>
      </c>
      <c r="B20" s="15">
        <f t="shared" ref="B20:B83" si="15">IF(B19&gt;=$E$14,"",B19+1)</f>
        <v>2</v>
      </c>
      <c r="C20" s="15">
        <f t="shared" ref="C20:C83" si="16">IF(B20="","",ROUNDUP(B20/12,0))</f>
        <v>1</v>
      </c>
      <c r="D20" s="22" t="str">
        <f t="shared" si="0"/>
        <v>Yes</v>
      </c>
      <c r="E20" s="8">
        <f t="shared" si="1"/>
        <v>0</v>
      </c>
      <c r="F20" s="8">
        <f t="shared" si="2"/>
        <v>97055.89424492589</v>
      </c>
      <c r="G20" s="6">
        <f t="shared" si="3"/>
        <v>3.7499999999999999E-3</v>
      </c>
      <c r="H20" s="3">
        <f t="shared" si="4"/>
        <v>97055.89424492589</v>
      </c>
      <c r="I20" s="3">
        <f t="shared" si="5"/>
        <v>0</v>
      </c>
      <c r="J20" s="3">
        <f t="shared" ref="J20:J83" si="17">IF(B20="","",K19)</f>
        <v>25881571.798646905</v>
      </c>
      <c r="K20" s="3">
        <f t="shared" si="6"/>
        <v>25881571.798646905</v>
      </c>
      <c r="L20" s="3">
        <f t="shared" si="7"/>
        <v>97055.89424492589</v>
      </c>
      <c r="M20" s="3">
        <f t="shared" si="8"/>
        <v>97055.89424492589</v>
      </c>
      <c r="N20" s="6">
        <f t="shared" si="9"/>
        <v>3.7499999999999999E-3</v>
      </c>
      <c r="O20" s="3">
        <f t="shared" si="10"/>
        <v>92282.64</v>
      </c>
      <c r="P20" s="3">
        <f t="shared" si="11"/>
        <v>93820.680000000008</v>
      </c>
      <c r="Q20" s="3">
        <f t="shared" si="12"/>
        <v>97055.89424492589</v>
      </c>
      <c r="R20" s="7">
        <f t="shared" si="13"/>
        <v>366</v>
      </c>
      <c r="S20" s="7">
        <f t="shared" si="14"/>
        <v>31</v>
      </c>
      <c r="U20" s="8">
        <f t="shared" ref="U20:U83" si="18">IF(B20="","",-PV(G20,B20,,L20))</f>
        <v>96332.049206435666</v>
      </c>
      <c r="V20" s="8">
        <f t="shared" ref="V20:V83" si="19">IF(B20="","",U20*(B20/12))</f>
        <v>16055.341534405943</v>
      </c>
    </row>
    <row r="21" spans="1:22" x14ac:dyDescent="0.25">
      <c r="A21" s="5">
        <f t="shared" ref="A21:A84" si="20">IF(B21="","",EOMONTH(A20,1))</f>
        <v>42460</v>
      </c>
      <c r="B21" s="15">
        <f t="shared" si="15"/>
        <v>3</v>
      </c>
      <c r="C21" s="15">
        <f t="shared" si="16"/>
        <v>1</v>
      </c>
      <c r="D21" s="22" t="str">
        <f t="shared" si="0"/>
        <v>Yes</v>
      </c>
      <c r="E21" s="8">
        <f t="shared" si="1"/>
        <v>0</v>
      </c>
      <c r="F21" s="8">
        <f t="shared" si="2"/>
        <v>97055.89424492589</v>
      </c>
      <c r="G21" s="6">
        <f t="shared" si="3"/>
        <v>3.7499999999999999E-3</v>
      </c>
      <c r="H21" s="3">
        <f t="shared" si="4"/>
        <v>97055.89424492589</v>
      </c>
      <c r="I21" s="3">
        <f t="shared" si="5"/>
        <v>0</v>
      </c>
      <c r="J21" s="3">
        <f t="shared" si="17"/>
        <v>25881571.798646905</v>
      </c>
      <c r="K21" s="3">
        <f t="shared" si="6"/>
        <v>25881571.798646905</v>
      </c>
      <c r="L21" s="3">
        <f t="shared" si="7"/>
        <v>97055.89424492589</v>
      </c>
      <c r="M21" s="3">
        <f t="shared" si="8"/>
        <v>97055.89424492589</v>
      </c>
      <c r="N21" s="6">
        <f t="shared" si="9"/>
        <v>3.7499999999999999E-3</v>
      </c>
      <c r="O21" s="3">
        <f t="shared" si="10"/>
        <v>98646.959999999992</v>
      </c>
      <c r="P21" s="3">
        <f t="shared" si="11"/>
        <v>100291.08</v>
      </c>
      <c r="Q21" s="3">
        <f t="shared" si="12"/>
        <v>97055.89424492589</v>
      </c>
      <c r="R21" s="7">
        <f t="shared" si="13"/>
        <v>366</v>
      </c>
      <c r="S21" s="7">
        <f t="shared" si="14"/>
        <v>30</v>
      </c>
      <c r="U21" s="8">
        <f t="shared" si="18"/>
        <v>95972.153630321976</v>
      </c>
      <c r="V21" s="8">
        <f t="shared" si="19"/>
        <v>23993.038407580494</v>
      </c>
    </row>
    <row r="22" spans="1:22" x14ac:dyDescent="0.25">
      <c r="A22" s="5">
        <f t="shared" si="20"/>
        <v>42490</v>
      </c>
      <c r="B22" s="15">
        <f t="shared" si="15"/>
        <v>4</v>
      </c>
      <c r="C22" s="15">
        <f t="shared" si="16"/>
        <v>1</v>
      </c>
      <c r="D22" s="22" t="str">
        <f t="shared" si="0"/>
        <v>Yes</v>
      </c>
      <c r="E22" s="8">
        <f t="shared" si="1"/>
        <v>0</v>
      </c>
      <c r="F22" s="8">
        <f t="shared" si="2"/>
        <v>97055.89424492589</v>
      </c>
      <c r="G22" s="6">
        <f t="shared" si="3"/>
        <v>3.7499999999999999E-3</v>
      </c>
      <c r="H22" s="3">
        <f t="shared" si="4"/>
        <v>97055.89424492589</v>
      </c>
      <c r="I22" s="3">
        <f t="shared" si="5"/>
        <v>0</v>
      </c>
      <c r="J22" s="3">
        <f t="shared" si="17"/>
        <v>25881571.798646905</v>
      </c>
      <c r="K22" s="3">
        <f t="shared" si="6"/>
        <v>25881571.798646905</v>
      </c>
      <c r="L22" s="3">
        <f t="shared" si="7"/>
        <v>97055.89424492589</v>
      </c>
      <c r="M22" s="3">
        <f t="shared" si="8"/>
        <v>97055.89424492589</v>
      </c>
      <c r="N22" s="6">
        <f t="shared" si="9"/>
        <v>3.7499999999999999E-3</v>
      </c>
      <c r="O22" s="3">
        <f t="shared" si="10"/>
        <v>95464.799999999988</v>
      </c>
      <c r="P22" s="3">
        <f t="shared" si="11"/>
        <v>97055.88</v>
      </c>
      <c r="Q22" s="3">
        <f t="shared" si="12"/>
        <v>97055.89424492589</v>
      </c>
      <c r="R22" s="7">
        <f t="shared" si="13"/>
        <v>366</v>
      </c>
      <c r="S22" s="7">
        <f t="shared" si="14"/>
        <v>31</v>
      </c>
      <c r="U22" s="8">
        <f t="shared" si="18"/>
        <v>95613.602620495134</v>
      </c>
      <c r="V22" s="8">
        <f t="shared" si="19"/>
        <v>31871.200873498376</v>
      </c>
    </row>
    <row r="23" spans="1:22" x14ac:dyDescent="0.25">
      <c r="A23" s="5">
        <f t="shared" si="20"/>
        <v>42521</v>
      </c>
      <c r="B23" s="15">
        <f t="shared" si="15"/>
        <v>5</v>
      </c>
      <c r="C23" s="15">
        <f t="shared" si="16"/>
        <v>1</v>
      </c>
      <c r="D23" s="22" t="str">
        <f t="shared" si="0"/>
        <v>Yes</v>
      </c>
      <c r="E23" s="8">
        <f t="shared" si="1"/>
        <v>0</v>
      </c>
      <c r="F23" s="8">
        <f t="shared" si="2"/>
        <v>97055.89424492589</v>
      </c>
      <c r="G23" s="6">
        <f t="shared" si="3"/>
        <v>3.7499999999999999E-3</v>
      </c>
      <c r="H23" s="3">
        <f t="shared" si="4"/>
        <v>97055.89424492589</v>
      </c>
      <c r="I23" s="3">
        <f t="shared" si="5"/>
        <v>0</v>
      </c>
      <c r="J23" s="3">
        <f t="shared" si="17"/>
        <v>25881571.798646905</v>
      </c>
      <c r="K23" s="3">
        <f t="shared" si="6"/>
        <v>25881571.798646905</v>
      </c>
      <c r="L23" s="3">
        <f t="shared" si="7"/>
        <v>97055.89424492589</v>
      </c>
      <c r="M23" s="3">
        <f t="shared" si="8"/>
        <v>97055.89424492589</v>
      </c>
      <c r="N23" s="6">
        <f t="shared" si="9"/>
        <v>3.7499999999999999E-3</v>
      </c>
      <c r="O23" s="3">
        <f t="shared" si="10"/>
        <v>98646.959999999992</v>
      </c>
      <c r="P23" s="3">
        <f t="shared" si="11"/>
        <v>100291.08</v>
      </c>
      <c r="Q23" s="3">
        <f t="shared" si="12"/>
        <v>97055.89424492589</v>
      </c>
      <c r="R23" s="7">
        <f t="shared" si="13"/>
        <v>366</v>
      </c>
      <c r="S23" s="7">
        <f t="shared" si="14"/>
        <v>30</v>
      </c>
      <c r="U23" s="8">
        <f t="shared" si="18"/>
        <v>95256.391153668868</v>
      </c>
      <c r="V23" s="8">
        <f t="shared" si="19"/>
        <v>39690.162980695364</v>
      </c>
    </row>
    <row r="24" spans="1:22" x14ac:dyDescent="0.25">
      <c r="A24" s="5">
        <f t="shared" si="20"/>
        <v>42551</v>
      </c>
      <c r="B24" s="15">
        <f t="shared" si="15"/>
        <v>6</v>
      </c>
      <c r="C24" s="15">
        <f t="shared" si="16"/>
        <v>1</v>
      </c>
      <c r="D24" s="22" t="str">
        <f t="shared" si="0"/>
        <v>Yes</v>
      </c>
      <c r="E24" s="8">
        <f t="shared" si="1"/>
        <v>0</v>
      </c>
      <c r="F24" s="8">
        <f t="shared" si="2"/>
        <v>97055.89424492589</v>
      </c>
      <c r="G24" s="6">
        <f t="shared" si="3"/>
        <v>3.7499999999999999E-3</v>
      </c>
      <c r="H24" s="3">
        <f t="shared" si="4"/>
        <v>97055.89424492589</v>
      </c>
      <c r="I24" s="3">
        <f t="shared" si="5"/>
        <v>0</v>
      </c>
      <c r="J24" s="3">
        <f t="shared" si="17"/>
        <v>25881571.798646905</v>
      </c>
      <c r="K24" s="3">
        <f t="shared" si="6"/>
        <v>25881571.798646905</v>
      </c>
      <c r="L24" s="3">
        <f t="shared" si="7"/>
        <v>97055.89424492589</v>
      </c>
      <c r="M24" s="3">
        <f t="shared" si="8"/>
        <v>97055.89424492589</v>
      </c>
      <c r="N24" s="6">
        <f t="shared" si="9"/>
        <v>3.7499999999999999E-3</v>
      </c>
      <c r="O24" s="3">
        <f t="shared" si="10"/>
        <v>95464.799999999988</v>
      </c>
      <c r="P24" s="3">
        <f t="shared" si="11"/>
        <v>97055.88</v>
      </c>
      <c r="Q24" s="3">
        <f t="shared" si="12"/>
        <v>97055.89424492589</v>
      </c>
      <c r="R24" s="7">
        <f t="shared" si="13"/>
        <v>366</v>
      </c>
      <c r="S24" s="7">
        <f t="shared" si="14"/>
        <v>31</v>
      </c>
      <c r="U24" s="8">
        <f t="shared" si="18"/>
        <v>94900.514225323917</v>
      </c>
      <c r="V24" s="8">
        <f t="shared" si="19"/>
        <v>47450.257112661959</v>
      </c>
    </row>
    <row r="25" spans="1:22" x14ac:dyDescent="0.25">
      <c r="A25" s="5">
        <f t="shared" si="20"/>
        <v>42582</v>
      </c>
      <c r="B25" s="15">
        <f t="shared" si="15"/>
        <v>7</v>
      </c>
      <c r="C25" s="15">
        <f t="shared" si="16"/>
        <v>1</v>
      </c>
      <c r="D25" s="22" t="str">
        <f t="shared" si="0"/>
        <v>Yes</v>
      </c>
      <c r="E25" s="8">
        <f t="shared" si="1"/>
        <v>0</v>
      </c>
      <c r="F25" s="8">
        <f t="shared" si="2"/>
        <v>97055.89424492589</v>
      </c>
      <c r="G25" s="6">
        <f t="shared" si="3"/>
        <v>3.7499999999999999E-3</v>
      </c>
      <c r="H25" s="3">
        <f t="shared" si="4"/>
        <v>97055.89424492589</v>
      </c>
      <c r="I25" s="3">
        <f t="shared" si="5"/>
        <v>0</v>
      </c>
      <c r="J25" s="3">
        <f t="shared" si="17"/>
        <v>25881571.798646905</v>
      </c>
      <c r="K25" s="3">
        <f t="shared" si="6"/>
        <v>25881571.798646905</v>
      </c>
      <c r="L25" s="3">
        <f t="shared" si="7"/>
        <v>97055.89424492589</v>
      </c>
      <c r="M25" s="3">
        <f t="shared" si="8"/>
        <v>97055.89424492589</v>
      </c>
      <c r="N25" s="6">
        <f t="shared" si="9"/>
        <v>3.7499999999999999E-3</v>
      </c>
      <c r="O25" s="3">
        <f t="shared" si="10"/>
        <v>98646.959999999992</v>
      </c>
      <c r="P25" s="3">
        <f t="shared" si="11"/>
        <v>100291.08</v>
      </c>
      <c r="Q25" s="3">
        <f t="shared" si="12"/>
        <v>97055.89424492589</v>
      </c>
      <c r="R25" s="7">
        <f t="shared" si="13"/>
        <v>366</v>
      </c>
      <c r="S25" s="7">
        <f t="shared" si="14"/>
        <v>31</v>
      </c>
      <c r="U25" s="8">
        <f t="shared" si="18"/>
        <v>94545.966849637785</v>
      </c>
      <c r="V25" s="8">
        <f t="shared" si="19"/>
        <v>55151.813995622048</v>
      </c>
    </row>
    <row r="26" spans="1:22" x14ac:dyDescent="0.25">
      <c r="A26" s="5">
        <f t="shared" si="20"/>
        <v>42613</v>
      </c>
      <c r="B26" s="15">
        <f t="shared" si="15"/>
        <v>8</v>
      </c>
      <c r="C26" s="15">
        <f t="shared" si="16"/>
        <v>1</v>
      </c>
      <c r="D26" s="22" t="str">
        <f t="shared" si="0"/>
        <v>Yes</v>
      </c>
      <c r="E26" s="8">
        <f t="shared" si="1"/>
        <v>0</v>
      </c>
      <c r="F26" s="8">
        <f t="shared" si="2"/>
        <v>97055.89424492589</v>
      </c>
      <c r="G26" s="6">
        <f t="shared" si="3"/>
        <v>3.7499999999999999E-3</v>
      </c>
      <c r="H26" s="3">
        <f t="shared" si="4"/>
        <v>97055.89424492589</v>
      </c>
      <c r="I26" s="3">
        <f t="shared" si="5"/>
        <v>0</v>
      </c>
      <c r="J26" s="3">
        <f t="shared" si="17"/>
        <v>25881571.798646905</v>
      </c>
      <c r="K26" s="3">
        <f t="shared" si="6"/>
        <v>25881571.798646905</v>
      </c>
      <c r="L26" s="3">
        <f t="shared" si="7"/>
        <v>97055.89424492589</v>
      </c>
      <c r="M26" s="3">
        <f t="shared" si="8"/>
        <v>97055.89424492589</v>
      </c>
      <c r="N26" s="6">
        <f t="shared" si="9"/>
        <v>3.7499999999999999E-3</v>
      </c>
      <c r="O26" s="3">
        <f t="shared" si="10"/>
        <v>98646.959999999992</v>
      </c>
      <c r="P26" s="3">
        <f t="shared" si="11"/>
        <v>100291.08</v>
      </c>
      <c r="Q26" s="3">
        <f t="shared" si="12"/>
        <v>97055.89424492589</v>
      </c>
      <c r="R26" s="7">
        <f t="shared" si="13"/>
        <v>366</v>
      </c>
      <c r="S26" s="7">
        <f t="shared" si="14"/>
        <v>30</v>
      </c>
      <c r="U26" s="8">
        <f t="shared" si="18"/>
        <v>94192.744059414981</v>
      </c>
      <c r="V26" s="8">
        <f t="shared" si="19"/>
        <v>62795.162706276649</v>
      </c>
    </row>
    <row r="27" spans="1:22" x14ac:dyDescent="0.25">
      <c r="A27" s="5">
        <f t="shared" si="20"/>
        <v>42643</v>
      </c>
      <c r="B27" s="15">
        <f t="shared" si="15"/>
        <v>9</v>
      </c>
      <c r="C27" s="15">
        <f t="shared" si="16"/>
        <v>1</v>
      </c>
      <c r="D27" s="22" t="str">
        <f t="shared" si="0"/>
        <v>Yes</v>
      </c>
      <c r="E27" s="8">
        <f t="shared" si="1"/>
        <v>0</v>
      </c>
      <c r="F27" s="8">
        <f t="shared" si="2"/>
        <v>97055.89424492589</v>
      </c>
      <c r="G27" s="6">
        <f t="shared" si="3"/>
        <v>3.7499999999999999E-3</v>
      </c>
      <c r="H27" s="3">
        <f t="shared" si="4"/>
        <v>97055.89424492589</v>
      </c>
      <c r="I27" s="3">
        <f t="shared" si="5"/>
        <v>0</v>
      </c>
      <c r="J27" s="3">
        <f t="shared" si="17"/>
        <v>25881571.798646905</v>
      </c>
      <c r="K27" s="3">
        <f t="shared" si="6"/>
        <v>25881571.798646905</v>
      </c>
      <c r="L27" s="3">
        <f t="shared" si="7"/>
        <v>97055.89424492589</v>
      </c>
      <c r="M27" s="3">
        <f t="shared" si="8"/>
        <v>97055.89424492589</v>
      </c>
      <c r="N27" s="6">
        <f t="shared" si="9"/>
        <v>3.7499999999999999E-3</v>
      </c>
      <c r="O27" s="3">
        <f t="shared" si="10"/>
        <v>95464.799999999988</v>
      </c>
      <c r="P27" s="3">
        <f t="shared" si="11"/>
        <v>97055.88</v>
      </c>
      <c r="Q27" s="3">
        <f t="shared" si="12"/>
        <v>97055.89424492589</v>
      </c>
      <c r="R27" s="7">
        <f t="shared" si="13"/>
        <v>366</v>
      </c>
      <c r="S27" s="7">
        <f t="shared" si="14"/>
        <v>31</v>
      </c>
      <c r="U27" s="8">
        <f t="shared" si="18"/>
        <v>93840.840906017416</v>
      </c>
      <c r="V27" s="8">
        <f t="shared" si="19"/>
        <v>70380.630679513066</v>
      </c>
    </row>
    <row r="28" spans="1:22" x14ac:dyDescent="0.25">
      <c r="A28" s="5">
        <f t="shared" si="20"/>
        <v>42674</v>
      </c>
      <c r="B28" s="15">
        <f t="shared" si="15"/>
        <v>10</v>
      </c>
      <c r="C28" s="15">
        <f t="shared" si="16"/>
        <v>1</v>
      </c>
      <c r="D28" s="22" t="str">
        <f t="shared" si="0"/>
        <v>Yes</v>
      </c>
      <c r="E28" s="8">
        <f t="shared" si="1"/>
        <v>0</v>
      </c>
      <c r="F28" s="8">
        <f t="shared" si="2"/>
        <v>97055.89424492589</v>
      </c>
      <c r="G28" s="6">
        <f t="shared" si="3"/>
        <v>3.7499999999999999E-3</v>
      </c>
      <c r="H28" s="3">
        <f t="shared" si="4"/>
        <v>97055.89424492589</v>
      </c>
      <c r="I28" s="3">
        <f t="shared" si="5"/>
        <v>0</v>
      </c>
      <c r="J28" s="3">
        <f t="shared" si="17"/>
        <v>25881571.798646905</v>
      </c>
      <c r="K28" s="3">
        <f t="shared" si="6"/>
        <v>25881571.798646905</v>
      </c>
      <c r="L28" s="3">
        <f t="shared" si="7"/>
        <v>97055.89424492589</v>
      </c>
      <c r="M28" s="3">
        <f t="shared" si="8"/>
        <v>97055.89424492589</v>
      </c>
      <c r="N28" s="6">
        <f t="shared" si="9"/>
        <v>3.7499999999999999E-3</v>
      </c>
      <c r="O28" s="3">
        <f t="shared" si="10"/>
        <v>98646.959999999992</v>
      </c>
      <c r="P28" s="3">
        <f t="shared" si="11"/>
        <v>100291.08</v>
      </c>
      <c r="Q28" s="3">
        <f t="shared" si="12"/>
        <v>97055.89424492589</v>
      </c>
      <c r="R28" s="7">
        <f t="shared" si="13"/>
        <v>366</v>
      </c>
      <c r="S28" s="7">
        <f t="shared" si="14"/>
        <v>30</v>
      </c>
      <c r="U28" s="8">
        <f t="shared" si="18"/>
        <v>93490.252459295079</v>
      </c>
      <c r="V28" s="8">
        <f t="shared" si="19"/>
        <v>77908.543716079235</v>
      </c>
    </row>
    <row r="29" spans="1:22" x14ac:dyDescent="0.25">
      <c r="A29" s="5">
        <f t="shared" si="20"/>
        <v>42704</v>
      </c>
      <c r="B29" s="15">
        <f t="shared" si="15"/>
        <v>11</v>
      </c>
      <c r="C29" s="15">
        <f t="shared" si="16"/>
        <v>1</v>
      </c>
      <c r="D29" s="22" t="str">
        <f t="shared" si="0"/>
        <v>Yes</v>
      </c>
      <c r="E29" s="8">
        <f t="shared" si="1"/>
        <v>0</v>
      </c>
      <c r="F29" s="8">
        <f t="shared" si="2"/>
        <v>97055.89424492589</v>
      </c>
      <c r="G29" s="6">
        <f t="shared" si="3"/>
        <v>3.7499999999999999E-3</v>
      </c>
      <c r="H29" s="3">
        <f t="shared" si="4"/>
        <v>97055.89424492589</v>
      </c>
      <c r="I29" s="3">
        <f t="shared" si="5"/>
        <v>0</v>
      </c>
      <c r="J29" s="3">
        <f t="shared" si="17"/>
        <v>25881571.798646905</v>
      </c>
      <c r="K29" s="3">
        <f t="shared" si="6"/>
        <v>25881571.798646905</v>
      </c>
      <c r="L29" s="3">
        <f t="shared" si="7"/>
        <v>97055.89424492589</v>
      </c>
      <c r="M29" s="3">
        <f t="shared" si="8"/>
        <v>97055.89424492589</v>
      </c>
      <c r="N29" s="6">
        <f t="shared" si="9"/>
        <v>3.7499999999999999E-3</v>
      </c>
      <c r="O29" s="3">
        <f t="shared" si="10"/>
        <v>95464.799999999988</v>
      </c>
      <c r="P29" s="3">
        <f t="shared" si="11"/>
        <v>97055.88</v>
      </c>
      <c r="Q29" s="3">
        <f t="shared" si="12"/>
        <v>97055.89424492589</v>
      </c>
      <c r="R29" s="7">
        <f t="shared" si="13"/>
        <v>366</v>
      </c>
      <c r="S29" s="7">
        <f t="shared" si="14"/>
        <v>31</v>
      </c>
      <c r="U29" s="8">
        <f t="shared" si="18"/>
        <v>93140.973807516901</v>
      </c>
      <c r="V29" s="8">
        <f t="shared" si="19"/>
        <v>85379.225990223829</v>
      </c>
    </row>
    <row r="30" spans="1:22" x14ac:dyDescent="0.25">
      <c r="A30" s="5">
        <f t="shared" si="20"/>
        <v>42735</v>
      </c>
      <c r="B30" s="15">
        <f t="shared" si="15"/>
        <v>12</v>
      </c>
      <c r="C30" s="15">
        <f t="shared" si="16"/>
        <v>1</v>
      </c>
      <c r="D30" s="22" t="str">
        <f t="shared" si="0"/>
        <v>Yes</v>
      </c>
      <c r="E30" s="8">
        <f t="shared" si="1"/>
        <v>0</v>
      </c>
      <c r="F30" s="8">
        <f t="shared" si="2"/>
        <v>97055.89424492589</v>
      </c>
      <c r="G30" s="6">
        <f t="shared" si="3"/>
        <v>3.7499999999999999E-3</v>
      </c>
      <c r="H30" s="3">
        <f t="shared" si="4"/>
        <v>97055.89424492589</v>
      </c>
      <c r="I30" s="3">
        <f t="shared" si="5"/>
        <v>0</v>
      </c>
      <c r="J30" s="3">
        <f t="shared" si="17"/>
        <v>25881571.798646905</v>
      </c>
      <c r="K30" s="3">
        <f t="shared" si="6"/>
        <v>25881571.798646905</v>
      </c>
      <c r="L30" s="3">
        <f t="shared" si="7"/>
        <v>97055.89424492589</v>
      </c>
      <c r="M30" s="3">
        <f t="shared" si="8"/>
        <v>97055.89424492589</v>
      </c>
      <c r="N30" s="6">
        <f t="shared" si="9"/>
        <v>3.7499999999999999E-3</v>
      </c>
      <c r="O30" s="3">
        <f t="shared" si="10"/>
        <v>98646.959999999992</v>
      </c>
      <c r="P30" s="3">
        <f t="shared" si="11"/>
        <v>100291.08</v>
      </c>
      <c r="Q30" s="3">
        <f t="shared" si="12"/>
        <v>97055.89424492589</v>
      </c>
      <c r="R30" s="7">
        <f t="shared" si="13"/>
        <v>366</v>
      </c>
      <c r="S30" s="7">
        <f t="shared" si="14"/>
        <v>31</v>
      </c>
      <c r="U30" s="8">
        <f t="shared" si="18"/>
        <v>92793.000057302022</v>
      </c>
      <c r="V30" s="8">
        <f t="shared" si="19"/>
        <v>92793.000057302022</v>
      </c>
    </row>
    <row r="31" spans="1:22" x14ac:dyDescent="0.25">
      <c r="A31" s="5">
        <f t="shared" si="20"/>
        <v>42766</v>
      </c>
      <c r="B31" s="15">
        <f t="shared" si="15"/>
        <v>13</v>
      </c>
      <c r="C31" s="15">
        <f t="shared" si="16"/>
        <v>2</v>
      </c>
      <c r="D31" s="22" t="str">
        <f t="shared" si="0"/>
        <v>Yes</v>
      </c>
      <c r="E31" s="8">
        <f t="shared" si="1"/>
        <v>0</v>
      </c>
      <c r="F31" s="8">
        <f t="shared" si="2"/>
        <v>97055.89424492589</v>
      </c>
      <c r="G31" s="6">
        <f t="shared" si="3"/>
        <v>3.7499999999999999E-3</v>
      </c>
      <c r="H31" s="3">
        <f t="shared" si="4"/>
        <v>97055.89424492589</v>
      </c>
      <c r="I31" s="3">
        <f t="shared" si="5"/>
        <v>0</v>
      </c>
      <c r="J31" s="3">
        <f t="shared" si="17"/>
        <v>25881571.798646905</v>
      </c>
      <c r="K31" s="3">
        <f t="shared" si="6"/>
        <v>25881571.798646905</v>
      </c>
      <c r="L31" s="3">
        <f t="shared" si="7"/>
        <v>97055.89424492589</v>
      </c>
      <c r="M31" s="3">
        <f t="shared" si="8"/>
        <v>97055.89424492589</v>
      </c>
      <c r="N31" s="6">
        <f t="shared" si="9"/>
        <v>3.7499999999999999E-3</v>
      </c>
      <c r="O31" s="3">
        <f t="shared" si="10"/>
        <v>98646.959999999992</v>
      </c>
      <c r="P31" s="3">
        <f t="shared" si="11"/>
        <v>100291.08</v>
      </c>
      <c r="Q31" s="3">
        <f t="shared" si="12"/>
        <v>97055.89424492589</v>
      </c>
      <c r="R31" s="7">
        <f t="shared" si="13"/>
        <v>365</v>
      </c>
      <c r="S31" s="7">
        <f t="shared" si="14"/>
        <v>28</v>
      </c>
      <c r="U31" s="8">
        <f t="shared" si="18"/>
        <v>92446.326333551202</v>
      </c>
      <c r="V31" s="8">
        <f t="shared" si="19"/>
        <v>100150.18686134713</v>
      </c>
    </row>
    <row r="32" spans="1:22" x14ac:dyDescent="0.25">
      <c r="A32" s="5">
        <f t="shared" si="20"/>
        <v>42794</v>
      </c>
      <c r="B32" s="15">
        <f t="shared" si="15"/>
        <v>14</v>
      </c>
      <c r="C32" s="15">
        <f t="shared" si="16"/>
        <v>2</v>
      </c>
      <c r="D32" s="22" t="str">
        <f t="shared" si="0"/>
        <v>Yes</v>
      </c>
      <c r="E32" s="8">
        <f t="shared" si="1"/>
        <v>0</v>
      </c>
      <c r="F32" s="8">
        <f t="shared" si="2"/>
        <v>97055.89424492589</v>
      </c>
      <c r="G32" s="6">
        <f t="shared" si="3"/>
        <v>3.7499999999999999E-3</v>
      </c>
      <c r="H32" s="3">
        <f t="shared" si="4"/>
        <v>97055.89424492589</v>
      </c>
      <c r="I32" s="3">
        <f t="shared" si="5"/>
        <v>0</v>
      </c>
      <c r="J32" s="3">
        <f t="shared" si="17"/>
        <v>25881571.798646905</v>
      </c>
      <c r="K32" s="3">
        <f t="shared" si="6"/>
        <v>25881571.798646905</v>
      </c>
      <c r="L32" s="3">
        <f t="shared" si="7"/>
        <v>97055.89424492589</v>
      </c>
      <c r="M32" s="3">
        <f t="shared" si="8"/>
        <v>97055.89424492589</v>
      </c>
      <c r="N32" s="6">
        <f t="shared" si="9"/>
        <v>3.7499999999999999E-3</v>
      </c>
      <c r="O32" s="3">
        <f t="shared" si="10"/>
        <v>89344.56</v>
      </c>
      <c r="P32" s="3">
        <f t="shared" si="11"/>
        <v>90585.48</v>
      </c>
      <c r="Q32" s="3">
        <f t="shared" si="12"/>
        <v>97055.89424492589</v>
      </c>
      <c r="R32" s="7">
        <f t="shared" si="13"/>
        <v>365</v>
      </c>
      <c r="S32" s="7">
        <f t="shared" si="14"/>
        <v>31</v>
      </c>
      <c r="U32" s="8">
        <f t="shared" si="18"/>
        <v>92100.947779378548</v>
      </c>
      <c r="V32" s="8">
        <f t="shared" si="19"/>
        <v>107451.10574260831</v>
      </c>
    </row>
    <row r="33" spans="1:22" x14ac:dyDescent="0.25">
      <c r="A33" s="5">
        <f t="shared" si="20"/>
        <v>42825</v>
      </c>
      <c r="B33" s="15">
        <f t="shared" si="15"/>
        <v>15</v>
      </c>
      <c r="C33" s="15">
        <f t="shared" si="16"/>
        <v>2</v>
      </c>
      <c r="D33" s="22" t="str">
        <f t="shared" si="0"/>
        <v>Yes</v>
      </c>
      <c r="E33" s="8">
        <f t="shared" si="1"/>
        <v>0</v>
      </c>
      <c r="F33" s="8">
        <f t="shared" si="2"/>
        <v>97055.89424492589</v>
      </c>
      <c r="G33" s="6">
        <f t="shared" si="3"/>
        <v>3.7499999999999999E-3</v>
      </c>
      <c r="H33" s="3">
        <f t="shared" si="4"/>
        <v>97055.89424492589</v>
      </c>
      <c r="I33" s="3">
        <f t="shared" si="5"/>
        <v>0</v>
      </c>
      <c r="J33" s="3">
        <f t="shared" si="17"/>
        <v>25881571.798646905</v>
      </c>
      <c r="K33" s="3">
        <f t="shared" si="6"/>
        <v>25881571.798646905</v>
      </c>
      <c r="L33" s="3">
        <f t="shared" si="7"/>
        <v>97055.89424492589</v>
      </c>
      <c r="M33" s="3">
        <f t="shared" si="8"/>
        <v>97055.89424492589</v>
      </c>
      <c r="N33" s="6">
        <f t="shared" si="9"/>
        <v>3.7499999999999999E-3</v>
      </c>
      <c r="O33" s="3">
        <f t="shared" si="10"/>
        <v>98917.200000000012</v>
      </c>
      <c r="P33" s="3">
        <f t="shared" si="11"/>
        <v>100291.08</v>
      </c>
      <c r="Q33" s="3">
        <f t="shared" si="12"/>
        <v>97055.89424492589</v>
      </c>
      <c r="R33" s="7">
        <f t="shared" si="13"/>
        <v>365</v>
      </c>
      <c r="S33" s="7">
        <f t="shared" si="14"/>
        <v>30</v>
      </c>
      <c r="U33" s="8">
        <f t="shared" si="18"/>
        <v>91756.859556043404</v>
      </c>
      <c r="V33" s="8">
        <f t="shared" si="19"/>
        <v>114696.07444505426</v>
      </c>
    </row>
    <row r="34" spans="1:22" x14ac:dyDescent="0.25">
      <c r="A34" s="5">
        <f t="shared" si="20"/>
        <v>42855</v>
      </c>
      <c r="B34" s="15">
        <f t="shared" si="15"/>
        <v>16</v>
      </c>
      <c r="C34" s="15">
        <f t="shared" si="16"/>
        <v>2</v>
      </c>
      <c r="D34" s="22" t="str">
        <f t="shared" si="0"/>
        <v>Yes</v>
      </c>
      <c r="E34" s="8">
        <f t="shared" si="1"/>
        <v>0</v>
      </c>
      <c r="F34" s="8">
        <f t="shared" si="2"/>
        <v>97055.89424492589</v>
      </c>
      <c r="G34" s="6">
        <f t="shared" si="3"/>
        <v>3.7499999999999999E-3</v>
      </c>
      <c r="H34" s="3">
        <f t="shared" si="4"/>
        <v>97055.89424492589</v>
      </c>
      <c r="I34" s="3">
        <f t="shared" si="5"/>
        <v>0</v>
      </c>
      <c r="J34" s="3">
        <f t="shared" si="17"/>
        <v>25881571.798646905</v>
      </c>
      <c r="K34" s="3">
        <f t="shared" si="6"/>
        <v>25881571.798646905</v>
      </c>
      <c r="L34" s="3">
        <f t="shared" si="7"/>
        <v>97055.89424492589</v>
      </c>
      <c r="M34" s="3">
        <f t="shared" si="8"/>
        <v>97055.89424492589</v>
      </c>
      <c r="N34" s="6">
        <f t="shared" si="9"/>
        <v>3.7499999999999999E-3</v>
      </c>
      <c r="O34" s="3">
        <f t="shared" si="10"/>
        <v>95726.399999999994</v>
      </c>
      <c r="P34" s="3">
        <f t="shared" si="11"/>
        <v>97055.88</v>
      </c>
      <c r="Q34" s="3">
        <f t="shared" si="12"/>
        <v>97055.89424492589</v>
      </c>
      <c r="R34" s="7">
        <f t="shared" si="13"/>
        <v>365</v>
      </c>
      <c r="S34" s="7">
        <f t="shared" si="14"/>
        <v>31</v>
      </c>
      <c r="U34" s="8">
        <f t="shared" si="18"/>
        <v>91414.056842882594</v>
      </c>
      <c r="V34" s="8">
        <f t="shared" si="19"/>
        <v>121885.40912384345</v>
      </c>
    </row>
    <row r="35" spans="1:22" x14ac:dyDescent="0.25">
      <c r="A35" s="5">
        <f t="shared" si="20"/>
        <v>42886</v>
      </c>
      <c r="B35" s="15">
        <f t="shared" si="15"/>
        <v>17</v>
      </c>
      <c r="C35" s="15">
        <f t="shared" si="16"/>
        <v>2</v>
      </c>
      <c r="D35" s="22" t="str">
        <f t="shared" si="0"/>
        <v>Yes</v>
      </c>
      <c r="E35" s="8">
        <f t="shared" si="1"/>
        <v>0</v>
      </c>
      <c r="F35" s="8">
        <f t="shared" si="2"/>
        <v>97055.89424492589</v>
      </c>
      <c r="G35" s="6">
        <f t="shared" si="3"/>
        <v>3.7499999999999999E-3</v>
      </c>
      <c r="H35" s="3">
        <f t="shared" si="4"/>
        <v>97055.89424492589</v>
      </c>
      <c r="I35" s="3">
        <f t="shared" si="5"/>
        <v>0</v>
      </c>
      <c r="J35" s="3">
        <f t="shared" si="17"/>
        <v>25881571.798646905</v>
      </c>
      <c r="K35" s="3">
        <f t="shared" si="6"/>
        <v>25881571.798646905</v>
      </c>
      <c r="L35" s="3">
        <f t="shared" si="7"/>
        <v>97055.89424492589</v>
      </c>
      <c r="M35" s="3">
        <f t="shared" si="8"/>
        <v>97055.89424492589</v>
      </c>
      <c r="N35" s="6">
        <f t="shared" si="9"/>
        <v>3.7499999999999999E-3</v>
      </c>
      <c r="O35" s="3">
        <f t="shared" si="10"/>
        <v>98917.200000000012</v>
      </c>
      <c r="P35" s="3">
        <f t="shared" si="11"/>
        <v>100291.08</v>
      </c>
      <c r="Q35" s="3">
        <f t="shared" si="12"/>
        <v>97055.89424492589</v>
      </c>
      <c r="R35" s="7">
        <f t="shared" si="13"/>
        <v>365</v>
      </c>
      <c r="S35" s="7">
        <f t="shared" si="14"/>
        <v>30</v>
      </c>
      <c r="U35" s="8">
        <f t="shared" si="18"/>
        <v>91072.534837242943</v>
      </c>
      <c r="V35" s="8">
        <f t="shared" si="19"/>
        <v>129019.42435276085</v>
      </c>
    </row>
    <row r="36" spans="1:22" x14ac:dyDescent="0.25">
      <c r="A36" s="5">
        <f t="shared" si="20"/>
        <v>42916</v>
      </c>
      <c r="B36" s="15">
        <f t="shared" si="15"/>
        <v>18</v>
      </c>
      <c r="C36" s="15">
        <f t="shared" si="16"/>
        <v>2</v>
      </c>
      <c r="D36" s="22" t="str">
        <f t="shared" si="0"/>
        <v>Yes</v>
      </c>
      <c r="E36" s="8">
        <f t="shared" si="1"/>
        <v>0</v>
      </c>
      <c r="F36" s="8">
        <f t="shared" si="2"/>
        <v>97055.89424492589</v>
      </c>
      <c r="G36" s="6">
        <f t="shared" si="3"/>
        <v>3.7499999999999999E-3</v>
      </c>
      <c r="H36" s="3">
        <f t="shared" si="4"/>
        <v>97055.89424492589</v>
      </c>
      <c r="I36" s="3">
        <f t="shared" si="5"/>
        <v>0</v>
      </c>
      <c r="J36" s="3">
        <f t="shared" si="17"/>
        <v>25881571.798646905</v>
      </c>
      <c r="K36" s="3">
        <f t="shared" si="6"/>
        <v>25881571.798646905</v>
      </c>
      <c r="L36" s="3">
        <f t="shared" si="7"/>
        <v>97055.89424492589</v>
      </c>
      <c r="M36" s="3">
        <f t="shared" si="8"/>
        <v>97055.89424492589</v>
      </c>
      <c r="N36" s="6">
        <f t="shared" si="9"/>
        <v>3.7499999999999999E-3</v>
      </c>
      <c r="O36" s="3">
        <f t="shared" si="10"/>
        <v>95726.399999999994</v>
      </c>
      <c r="P36" s="3">
        <f t="shared" si="11"/>
        <v>97055.88</v>
      </c>
      <c r="Q36" s="3">
        <f t="shared" si="12"/>
        <v>97055.89424492589</v>
      </c>
      <c r="R36" s="7">
        <f t="shared" si="13"/>
        <v>365</v>
      </c>
      <c r="S36" s="7">
        <f t="shared" si="14"/>
        <v>31</v>
      </c>
      <c r="U36" s="8">
        <f t="shared" si="18"/>
        <v>90732.288754413894</v>
      </c>
      <c r="V36" s="8">
        <f t="shared" si="19"/>
        <v>136098.43313162084</v>
      </c>
    </row>
    <row r="37" spans="1:22" x14ac:dyDescent="0.25">
      <c r="A37" s="5">
        <f t="shared" si="20"/>
        <v>42947</v>
      </c>
      <c r="B37" s="15">
        <f t="shared" si="15"/>
        <v>19</v>
      </c>
      <c r="C37" s="15">
        <f t="shared" si="16"/>
        <v>2</v>
      </c>
      <c r="D37" s="22" t="str">
        <f t="shared" si="0"/>
        <v>Yes</v>
      </c>
      <c r="E37" s="8">
        <f t="shared" si="1"/>
        <v>0</v>
      </c>
      <c r="F37" s="8">
        <f t="shared" si="2"/>
        <v>97055.89424492589</v>
      </c>
      <c r="G37" s="6">
        <f t="shared" si="3"/>
        <v>3.7499999999999999E-3</v>
      </c>
      <c r="H37" s="3">
        <f t="shared" si="4"/>
        <v>97055.89424492589</v>
      </c>
      <c r="I37" s="3">
        <f t="shared" si="5"/>
        <v>0</v>
      </c>
      <c r="J37" s="3">
        <f t="shared" si="17"/>
        <v>25881571.798646905</v>
      </c>
      <c r="K37" s="3">
        <f t="shared" si="6"/>
        <v>25881571.798646905</v>
      </c>
      <c r="L37" s="3">
        <f t="shared" si="7"/>
        <v>97055.89424492589</v>
      </c>
      <c r="M37" s="3">
        <f t="shared" si="8"/>
        <v>97055.89424492589</v>
      </c>
      <c r="N37" s="6">
        <f t="shared" si="9"/>
        <v>3.7499999999999999E-3</v>
      </c>
      <c r="O37" s="3">
        <f t="shared" si="10"/>
        <v>98917.200000000012</v>
      </c>
      <c r="P37" s="3">
        <f t="shared" si="11"/>
        <v>100291.08</v>
      </c>
      <c r="Q37" s="3">
        <f t="shared" si="12"/>
        <v>97055.89424492589</v>
      </c>
      <c r="R37" s="7">
        <f t="shared" si="13"/>
        <v>365</v>
      </c>
      <c r="S37" s="7">
        <f t="shared" si="14"/>
        <v>31</v>
      </c>
      <c r="U37" s="8">
        <f t="shared" si="18"/>
        <v>90393.313827560545</v>
      </c>
      <c r="V37" s="8">
        <f t="shared" si="19"/>
        <v>143122.74689363752</v>
      </c>
    </row>
    <row r="38" spans="1:22" x14ac:dyDescent="0.25">
      <c r="A38" s="5">
        <f t="shared" si="20"/>
        <v>42978</v>
      </c>
      <c r="B38" s="15">
        <f t="shared" si="15"/>
        <v>20</v>
      </c>
      <c r="C38" s="15">
        <f t="shared" si="16"/>
        <v>2</v>
      </c>
      <c r="D38" s="22" t="str">
        <f t="shared" si="0"/>
        <v>Yes</v>
      </c>
      <c r="E38" s="8">
        <f t="shared" si="1"/>
        <v>0</v>
      </c>
      <c r="F38" s="8">
        <f t="shared" si="2"/>
        <v>97055.89424492589</v>
      </c>
      <c r="G38" s="6">
        <f t="shared" si="3"/>
        <v>3.7499999999999999E-3</v>
      </c>
      <c r="H38" s="3">
        <f t="shared" si="4"/>
        <v>97055.89424492589</v>
      </c>
      <c r="I38" s="3">
        <f t="shared" si="5"/>
        <v>0</v>
      </c>
      <c r="J38" s="3">
        <f t="shared" si="17"/>
        <v>25881571.798646905</v>
      </c>
      <c r="K38" s="3">
        <f t="shared" si="6"/>
        <v>25881571.798646905</v>
      </c>
      <c r="L38" s="3">
        <f t="shared" si="7"/>
        <v>97055.89424492589</v>
      </c>
      <c r="M38" s="3">
        <f t="shared" si="8"/>
        <v>97055.89424492589</v>
      </c>
      <c r="N38" s="6">
        <f t="shared" si="9"/>
        <v>3.7499999999999999E-3</v>
      </c>
      <c r="O38" s="3">
        <f t="shared" si="10"/>
        <v>98917.200000000012</v>
      </c>
      <c r="P38" s="3">
        <f t="shared" si="11"/>
        <v>100291.08</v>
      </c>
      <c r="Q38" s="3">
        <f t="shared" si="12"/>
        <v>97055.89424492589</v>
      </c>
      <c r="R38" s="7">
        <f t="shared" si="13"/>
        <v>365</v>
      </c>
      <c r="S38" s="7">
        <f t="shared" si="14"/>
        <v>30</v>
      </c>
      <c r="U38" s="8">
        <f t="shared" si="18"/>
        <v>90055.60530765685</v>
      </c>
      <c r="V38" s="8">
        <f t="shared" si="19"/>
        <v>150092.67551276143</v>
      </c>
    </row>
    <row r="39" spans="1:22" x14ac:dyDescent="0.25">
      <c r="A39" s="5">
        <f t="shared" si="20"/>
        <v>43008</v>
      </c>
      <c r="B39" s="15">
        <f t="shared" si="15"/>
        <v>21</v>
      </c>
      <c r="C39" s="15">
        <f t="shared" si="16"/>
        <v>2</v>
      </c>
      <c r="D39" s="22" t="str">
        <f t="shared" si="0"/>
        <v>Yes</v>
      </c>
      <c r="E39" s="8">
        <f t="shared" si="1"/>
        <v>0</v>
      </c>
      <c r="F39" s="8">
        <f t="shared" si="2"/>
        <v>97055.89424492589</v>
      </c>
      <c r="G39" s="6">
        <f t="shared" si="3"/>
        <v>3.7499999999999999E-3</v>
      </c>
      <c r="H39" s="3">
        <f t="shared" si="4"/>
        <v>97055.89424492589</v>
      </c>
      <c r="I39" s="3">
        <f t="shared" si="5"/>
        <v>0</v>
      </c>
      <c r="J39" s="3">
        <f t="shared" si="17"/>
        <v>25881571.798646905</v>
      </c>
      <c r="K39" s="3">
        <f t="shared" si="6"/>
        <v>25881571.798646905</v>
      </c>
      <c r="L39" s="3">
        <f t="shared" si="7"/>
        <v>97055.89424492589</v>
      </c>
      <c r="M39" s="3">
        <f t="shared" si="8"/>
        <v>97055.89424492589</v>
      </c>
      <c r="N39" s="6">
        <f t="shared" si="9"/>
        <v>3.7499999999999999E-3</v>
      </c>
      <c r="O39" s="3">
        <f t="shared" si="10"/>
        <v>95726.399999999994</v>
      </c>
      <c r="P39" s="3">
        <f t="shared" si="11"/>
        <v>97055.88</v>
      </c>
      <c r="Q39" s="3">
        <f t="shared" si="12"/>
        <v>97055.89424492589</v>
      </c>
      <c r="R39" s="7">
        <f t="shared" si="13"/>
        <v>365</v>
      </c>
      <c r="S39" s="7">
        <f t="shared" si="14"/>
        <v>31</v>
      </c>
      <c r="U39" s="8">
        <f t="shared" si="18"/>
        <v>89719.158463419008</v>
      </c>
      <c r="V39" s="8">
        <f t="shared" si="19"/>
        <v>157008.52731098328</v>
      </c>
    </row>
    <row r="40" spans="1:22" x14ac:dyDescent="0.25">
      <c r="A40" s="5">
        <f t="shared" si="20"/>
        <v>43039</v>
      </c>
      <c r="B40" s="15">
        <f t="shared" si="15"/>
        <v>22</v>
      </c>
      <c r="C40" s="15">
        <f t="shared" si="16"/>
        <v>2</v>
      </c>
      <c r="D40" s="22" t="str">
        <f t="shared" si="0"/>
        <v>Yes</v>
      </c>
      <c r="E40" s="8">
        <f t="shared" si="1"/>
        <v>0</v>
      </c>
      <c r="F40" s="8">
        <f t="shared" si="2"/>
        <v>97055.89424492589</v>
      </c>
      <c r="G40" s="6">
        <f t="shared" si="3"/>
        <v>3.7499999999999999E-3</v>
      </c>
      <c r="H40" s="3">
        <f t="shared" si="4"/>
        <v>97055.89424492589</v>
      </c>
      <c r="I40" s="3">
        <f t="shared" si="5"/>
        <v>0</v>
      </c>
      <c r="J40" s="3">
        <f t="shared" si="17"/>
        <v>25881571.798646905</v>
      </c>
      <c r="K40" s="3">
        <f t="shared" si="6"/>
        <v>25881571.798646905</v>
      </c>
      <c r="L40" s="3">
        <f t="shared" si="7"/>
        <v>97055.89424492589</v>
      </c>
      <c r="M40" s="3">
        <f t="shared" si="8"/>
        <v>97055.89424492589</v>
      </c>
      <c r="N40" s="6">
        <f t="shared" si="9"/>
        <v>3.7499999999999999E-3</v>
      </c>
      <c r="O40" s="3">
        <f t="shared" si="10"/>
        <v>98917.200000000012</v>
      </c>
      <c r="P40" s="3">
        <f t="shared" si="11"/>
        <v>100291.08</v>
      </c>
      <c r="Q40" s="3">
        <f t="shared" si="12"/>
        <v>97055.89424492589</v>
      </c>
      <c r="R40" s="7">
        <f t="shared" si="13"/>
        <v>365</v>
      </c>
      <c r="S40" s="7">
        <f t="shared" si="14"/>
        <v>30</v>
      </c>
      <c r="U40" s="8">
        <f t="shared" si="18"/>
        <v>89383.968581239387</v>
      </c>
      <c r="V40" s="8">
        <f t="shared" si="19"/>
        <v>163870.60906560553</v>
      </c>
    </row>
    <row r="41" spans="1:22" x14ac:dyDescent="0.25">
      <c r="A41" s="5">
        <f t="shared" si="20"/>
        <v>43069</v>
      </c>
      <c r="B41" s="15">
        <f t="shared" si="15"/>
        <v>23</v>
      </c>
      <c r="C41" s="15">
        <f t="shared" si="16"/>
        <v>2</v>
      </c>
      <c r="D41" s="22" t="str">
        <f t="shared" si="0"/>
        <v>Yes</v>
      </c>
      <c r="E41" s="8">
        <f t="shared" si="1"/>
        <v>0</v>
      </c>
      <c r="F41" s="8">
        <f t="shared" si="2"/>
        <v>97055.89424492589</v>
      </c>
      <c r="G41" s="6">
        <f t="shared" si="3"/>
        <v>3.7499999999999999E-3</v>
      </c>
      <c r="H41" s="3">
        <f t="shared" si="4"/>
        <v>97055.89424492589</v>
      </c>
      <c r="I41" s="3">
        <f t="shared" si="5"/>
        <v>0</v>
      </c>
      <c r="J41" s="3">
        <f t="shared" si="17"/>
        <v>25881571.798646905</v>
      </c>
      <c r="K41" s="3">
        <f t="shared" si="6"/>
        <v>25881571.798646905</v>
      </c>
      <c r="L41" s="3">
        <f t="shared" si="7"/>
        <v>97055.89424492589</v>
      </c>
      <c r="M41" s="3">
        <f t="shared" si="8"/>
        <v>97055.89424492589</v>
      </c>
      <c r="N41" s="6">
        <f t="shared" si="9"/>
        <v>3.7499999999999999E-3</v>
      </c>
      <c r="O41" s="3">
        <f t="shared" si="10"/>
        <v>95726.399999999994</v>
      </c>
      <c r="P41" s="3">
        <f t="shared" si="11"/>
        <v>97055.88</v>
      </c>
      <c r="Q41" s="3">
        <f t="shared" si="12"/>
        <v>97055.89424492589</v>
      </c>
      <c r="R41" s="7">
        <f t="shared" si="13"/>
        <v>365</v>
      </c>
      <c r="S41" s="7">
        <f t="shared" si="14"/>
        <v>31</v>
      </c>
      <c r="U41" s="8">
        <f t="shared" si="18"/>
        <v>89050.030965120197</v>
      </c>
      <c r="V41" s="8">
        <f t="shared" si="19"/>
        <v>170679.22601648039</v>
      </c>
    </row>
    <row r="42" spans="1:22" x14ac:dyDescent="0.25">
      <c r="A42" s="5">
        <f t="shared" si="20"/>
        <v>43100</v>
      </c>
      <c r="B42" s="15">
        <f t="shared" si="15"/>
        <v>24</v>
      </c>
      <c r="C42" s="15">
        <f t="shared" si="16"/>
        <v>2</v>
      </c>
      <c r="D42" s="22" t="str">
        <f t="shared" si="0"/>
        <v>Yes</v>
      </c>
      <c r="E42" s="8">
        <f t="shared" si="1"/>
        <v>0</v>
      </c>
      <c r="F42" s="8">
        <f t="shared" si="2"/>
        <v>97055.89424492589</v>
      </c>
      <c r="G42" s="6">
        <f t="shared" si="3"/>
        <v>3.7499999999999999E-3</v>
      </c>
      <c r="H42" s="3">
        <f t="shared" si="4"/>
        <v>97055.89424492589</v>
      </c>
      <c r="I42" s="3">
        <f t="shared" si="5"/>
        <v>0</v>
      </c>
      <c r="J42" s="3">
        <f t="shared" si="17"/>
        <v>25881571.798646905</v>
      </c>
      <c r="K42" s="3">
        <f t="shared" si="6"/>
        <v>25881571.798646905</v>
      </c>
      <c r="L42" s="3">
        <f t="shared" si="7"/>
        <v>97055.89424492589</v>
      </c>
      <c r="M42" s="3">
        <f t="shared" si="8"/>
        <v>97055.89424492589</v>
      </c>
      <c r="N42" s="6">
        <f t="shared" si="9"/>
        <v>3.7499999999999999E-3</v>
      </c>
      <c r="O42" s="3">
        <f t="shared" si="10"/>
        <v>98917.200000000012</v>
      </c>
      <c r="P42" s="3">
        <f t="shared" si="11"/>
        <v>100291.08</v>
      </c>
      <c r="Q42" s="3">
        <f t="shared" si="12"/>
        <v>97055.89424492589</v>
      </c>
      <c r="R42" s="7">
        <f t="shared" si="13"/>
        <v>365</v>
      </c>
      <c r="S42" s="7">
        <f t="shared" si="14"/>
        <v>31</v>
      </c>
      <c r="U42" s="8">
        <f t="shared" si="18"/>
        <v>88717.340936607929</v>
      </c>
      <c r="V42" s="8">
        <f t="shared" si="19"/>
        <v>177434.68187321586</v>
      </c>
    </row>
    <row r="43" spans="1:22" x14ac:dyDescent="0.25">
      <c r="A43" s="5">
        <f t="shared" si="20"/>
        <v>43131</v>
      </c>
      <c r="B43" s="15">
        <f t="shared" si="15"/>
        <v>25</v>
      </c>
      <c r="C43" s="15">
        <f t="shared" si="16"/>
        <v>3</v>
      </c>
      <c r="D43" s="22" t="str">
        <f t="shared" si="0"/>
        <v>No</v>
      </c>
      <c r="E43" s="8">
        <f t="shared" si="1"/>
        <v>0</v>
      </c>
      <c r="F43" s="8">
        <f t="shared" si="2"/>
        <v>131138.12225578181</v>
      </c>
      <c r="G43" s="6">
        <f t="shared" si="3"/>
        <v>3.7499999999999999E-3</v>
      </c>
      <c r="H43" s="3">
        <f t="shared" si="4"/>
        <v>97055.89424492589</v>
      </c>
      <c r="I43" s="3">
        <f t="shared" si="5"/>
        <v>34082.228010855921</v>
      </c>
      <c r="J43" s="3">
        <f t="shared" si="17"/>
        <v>25881571.798646905</v>
      </c>
      <c r="K43" s="3">
        <f t="shared" si="6"/>
        <v>25847489.570636049</v>
      </c>
      <c r="L43" s="3">
        <f t="shared" si="7"/>
        <v>131138.12225578181</v>
      </c>
      <c r="M43" s="3">
        <f t="shared" si="8"/>
        <v>97055.89424492589</v>
      </c>
      <c r="N43" s="6">
        <f t="shared" si="9"/>
        <v>3.7499999999999999E-3</v>
      </c>
      <c r="O43" s="3">
        <f t="shared" si="10"/>
        <v>98917.200000000012</v>
      </c>
      <c r="P43" s="3">
        <f t="shared" si="11"/>
        <v>100291.08</v>
      </c>
      <c r="Q43" s="3">
        <f t="shared" si="12"/>
        <v>97055.89424492589</v>
      </c>
      <c r="R43" s="7">
        <f t="shared" si="13"/>
        <v>365</v>
      </c>
      <c r="S43" s="7">
        <f t="shared" si="14"/>
        <v>28</v>
      </c>
      <c r="U43" s="8">
        <f t="shared" si="18"/>
        <v>119423.55733836372</v>
      </c>
      <c r="V43" s="8">
        <f t="shared" si="19"/>
        <v>248799.07778825777</v>
      </c>
    </row>
    <row r="44" spans="1:22" x14ac:dyDescent="0.25">
      <c r="A44" s="5">
        <f t="shared" si="20"/>
        <v>43159</v>
      </c>
      <c r="B44" s="15">
        <f t="shared" si="15"/>
        <v>26</v>
      </c>
      <c r="C44" s="15">
        <f t="shared" si="16"/>
        <v>3</v>
      </c>
      <c r="D44" s="22" t="str">
        <f t="shared" si="0"/>
        <v>No</v>
      </c>
      <c r="E44" s="8">
        <f t="shared" si="1"/>
        <v>0</v>
      </c>
      <c r="F44" s="8">
        <f t="shared" si="2"/>
        <v>131138.12225578181</v>
      </c>
      <c r="G44" s="6">
        <f t="shared" si="3"/>
        <v>3.7499999999999999E-3</v>
      </c>
      <c r="H44" s="3">
        <f t="shared" si="4"/>
        <v>96928.085889885173</v>
      </c>
      <c r="I44" s="3">
        <f t="shared" si="5"/>
        <v>34210.036365896638</v>
      </c>
      <c r="J44" s="3">
        <f t="shared" si="17"/>
        <v>25847489.570636049</v>
      </c>
      <c r="K44" s="3">
        <f t="shared" si="6"/>
        <v>25813279.534270152</v>
      </c>
      <c r="L44" s="3">
        <f t="shared" si="7"/>
        <v>131138.12225578181</v>
      </c>
      <c r="M44" s="3">
        <f t="shared" si="8"/>
        <v>96928.085889885173</v>
      </c>
      <c r="N44" s="6">
        <f t="shared" si="9"/>
        <v>3.7499999999999999E-3</v>
      </c>
      <c r="O44" s="3">
        <f t="shared" si="10"/>
        <v>89226.959999999992</v>
      </c>
      <c r="P44" s="3">
        <f t="shared" si="11"/>
        <v>90466.200000000012</v>
      </c>
      <c r="Q44" s="3">
        <f t="shared" si="12"/>
        <v>96928.085889885173</v>
      </c>
      <c r="R44" s="7">
        <f t="shared" si="13"/>
        <v>365</v>
      </c>
      <c r="S44" s="7">
        <f t="shared" si="14"/>
        <v>31</v>
      </c>
      <c r="U44" s="8">
        <f t="shared" si="18"/>
        <v>118977.39211792152</v>
      </c>
      <c r="V44" s="8">
        <f t="shared" si="19"/>
        <v>257784.34958882997</v>
      </c>
    </row>
    <row r="45" spans="1:22" x14ac:dyDescent="0.25">
      <c r="A45" s="5">
        <f t="shared" si="20"/>
        <v>43190</v>
      </c>
      <c r="B45" s="15">
        <f t="shared" si="15"/>
        <v>27</v>
      </c>
      <c r="C45" s="15">
        <f t="shared" si="16"/>
        <v>3</v>
      </c>
      <c r="D45" s="22" t="str">
        <f t="shared" si="0"/>
        <v>No</v>
      </c>
      <c r="E45" s="8">
        <f t="shared" si="1"/>
        <v>0</v>
      </c>
      <c r="F45" s="8">
        <f t="shared" si="2"/>
        <v>131138.12225578181</v>
      </c>
      <c r="G45" s="6">
        <f t="shared" si="3"/>
        <v>3.7499999999999999E-3</v>
      </c>
      <c r="H45" s="3">
        <f t="shared" si="4"/>
        <v>96799.798253513072</v>
      </c>
      <c r="I45" s="3">
        <f t="shared" si="5"/>
        <v>34338.324002268739</v>
      </c>
      <c r="J45" s="3">
        <f t="shared" si="17"/>
        <v>25813279.534270152</v>
      </c>
      <c r="K45" s="3">
        <f t="shared" si="6"/>
        <v>25778941.210267883</v>
      </c>
      <c r="L45" s="3">
        <f t="shared" si="7"/>
        <v>131138.12225578181</v>
      </c>
      <c r="M45" s="3">
        <f t="shared" si="8"/>
        <v>96799.798253513072</v>
      </c>
      <c r="N45" s="6">
        <f t="shared" si="9"/>
        <v>3.7499999999999999E-3</v>
      </c>
      <c r="O45" s="3">
        <f t="shared" si="10"/>
        <v>98656.200000000012</v>
      </c>
      <c r="P45" s="3">
        <f t="shared" si="11"/>
        <v>100026.48000000001</v>
      </c>
      <c r="Q45" s="3">
        <f t="shared" si="12"/>
        <v>96799.798253513072</v>
      </c>
      <c r="R45" s="7">
        <f t="shared" si="13"/>
        <v>365</v>
      </c>
      <c r="S45" s="7">
        <f t="shared" si="14"/>
        <v>30</v>
      </c>
      <c r="U45" s="8">
        <f t="shared" si="18"/>
        <v>118532.89376629792</v>
      </c>
      <c r="V45" s="8">
        <f t="shared" si="19"/>
        <v>266699.01097417029</v>
      </c>
    </row>
    <row r="46" spans="1:22" x14ac:dyDescent="0.25">
      <c r="A46" s="5">
        <f t="shared" si="20"/>
        <v>43220</v>
      </c>
      <c r="B46" s="15">
        <f t="shared" si="15"/>
        <v>28</v>
      </c>
      <c r="C46" s="15">
        <f t="shared" si="16"/>
        <v>3</v>
      </c>
      <c r="D46" s="22" t="str">
        <f t="shared" si="0"/>
        <v>No</v>
      </c>
      <c r="E46" s="8">
        <f t="shared" si="1"/>
        <v>0</v>
      </c>
      <c r="F46" s="8">
        <f t="shared" si="2"/>
        <v>131138.12225578181</v>
      </c>
      <c r="G46" s="6">
        <f t="shared" si="3"/>
        <v>3.7499999999999999E-3</v>
      </c>
      <c r="H46" s="3">
        <f t="shared" si="4"/>
        <v>96671.029538504561</v>
      </c>
      <c r="I46" s="3">
        <f t="shared" si="5"/>
        <v>34467.09271727725</v>
      </c>
      <c r="J46" s="3">
        <f t="shared" si="17"/>
        <v>25778941.210267883</v>
      </c>
      <c r="K46" s="3">
        <f t="shared" si="6"/>
        <v>25744474.117550604</v>
      </c>
      <c r="L46" s="3">
        <f t="shared" si="7"/>
        <v>131138.12225578181</v>
      </c>
      <c r="M46" s="3">
        <f t="shared" si="8"/>
        <v>96671.029538504561</v>
      </c>
      <c r="N46" s="6">
        <f t="shared" si="9"/>
        <v>3.7499999999999999E-3</v>
      </c>
      <c r="O46" s="3">
        <f t="shared" si="10"/>
        <v>95346.72</v>
      </c>
      <c r="P46" s="3">
        <f t="shared" si="11"/>
        <v>96671.040000000008</v>
      </c>
      <c r="Q46" s="3">
        <f t="shared" si="12"/>
        <v>96671.029538504561</v>
      </c>
      <c r="R46" s="7">
        <f t="shared" si="13"/>
        <v>365</v>
      </c>
      <c r="S46" s="7">
        <f t="shared" si="14"/>
        <v>31</v>
      </c>
      <c r="U46" s="8">
        <f t="shared" si="18"/>
        <v>118090.05605608759</v>
      </c>
      <c r="V46" s="8">
        <f t="shared" si="19"/>
        <v>275543.46413087106</v>
      </c>
    </row>
    <row r="47" spans="1:22" x14ac:dyDescent="0.25">
      <c r="A47" s="5">
        <f t="shared" si="20"/>
        <v>43251</v>
      </c>
      <c r="B47" s="15">
        <f t="shared" si="15"/>
        <v>29</v>
      </c>
      <c r="C47" s="15">
        <f t="shared" si="16"/>
        <v>3</v>
      </c>
      <c r="D47" s="22" t="str">
        <f t="shared" si="0"/>
        <v>No</v>
      </c>
      <c r="E47" s="8">
        <f t="shared" si="1"/>
        <v>0</v>
      </c>
      <c r="F47" s="8">
        <f t="shared" si="2"/>
        <v>131138.12225578181</v>
      </c>
      <c r="G47" s="6">
        <f t="shared" si="3"/>
        <v>3.7499999999999999E-3</v>
      </c>
      <c r="H47" s="3">
        <f t="shared" si="4"/>
        <v>96541.777940814762</v>
      </c>
      <c r="I47" s="3">
        <f t="shared" si="5"/>
        <v>34596.344314967049</v>
      </c>
      <c r="J47" s="3">
        <f t="shared" si="17"/>
        <v>25744474.117550604</v>
      </c>
      <c r="K47" s="3">
        <f t="shared" si="6"/>
        <v>25709877.773235638</v>
      </c>
      <c r="L47" s="3">
        <f t="shared" si="7"/>
        <v>131138.12225578181</v>
      </c>
      <c r="M47" s="3">
        <f t="shared" si="8"/>
        <v>96541.777940814762</v>
      </c>
      <c r="N47" s="6">
        <f t="shared" si="9"/>
        <v>3.7499999999999999E-3</v>
      </c>
      <c r="O47" s="3">
        <f t="shared" si="10"/>
        <v>98393.279999999999</v>
      </c>
      <c r="P47" s="3">
        <f t="shared" si="11"/>
        <v>99759.84</v>
      </c>
      <c r="Q47" s="3">
        <f t="shared" si="12"/>
        <v>96541.777940814762</v>
      </c>
      <c r="R47" s="7">
        <f t="shared" si="13"/>
        <v>365</v>
      </c>
      <c r="S47" s="7">
        <f t="shared" si="14"/>
        <v>30</v>
      </c>
      <c r="U47" s="8">
        <f t="shared" si="18"/>
        <v>117648.87278315077</v>
      </c>
      <c r="V47" s="8">
        <f t="shared" si="19"/>
        <v>284318.1092259477</v>
      </c>
    </row>
    <row r="48" spans="1:22" x14ac:dyDescent="0.25">
      <c r="A48" s="5">
        <f t="shared" si="20"/>
        <v>43281</v>
      </c>
      <c r="B48" s="15">
        <f t="shared" si="15"/>
        <v>30</v>
      </c>
      <c r="C48" s="15">
        <f t="shared" si="16"/>
        <v>3</v>
      </c>
      <c r="D48" s="22" t="str">
        <f t="shared" si="0"/>
        <v>No</v>
      </c>
      <c r="E48" s="8">
        <f t="shared" si="1"/>
        <v>0</v>
      </c>
      <c r="F48" s="8">
        <f t="shared" si="2"/>
        <v>131138.12225578181</v>
      </c>
      <c r="G48" s="6">
        <f t="shared" si="3"/>
        <v>3.7499999999999999E-3</v>
      </c>
      <c r="H48" s="3">
        <f t="shared" si="4"/>
        <v>96412.04164963364</v>
      </c>
      <c r="I48" s="3">
        <f t="shared" si="5"/>
        <v>34726.080606148171</v>
      </c>
      <c r="J48" s="3">
        <f t="shared" si="17"/>
        <v>25709877.773235638</v>
      </c>
      <c r="K48" s="3">
        <f t="shared" si="6"/>
        <v>25675151.69262949</v>
      </c>
      <c r="L48" s="3">
        <f t="shared" si="7"/>
        <v>131138.12225578181</v>
      </c>
      <c r="M48" s="3">
        <f t="shared" si="8"/>
        <v>96412.04164963364</v>
      </c>
      <c r="N48" s="6">
        <f t="shared" si="9"/>
        <v>3.7499999999999999E-3</v>
      </c>
      <c r="O48" s="3">
        <f t="shared" si="10"/>
        <v>95091.36</v>
      </c>
      <c r="P48" s="3">
        <f t="shared" si="11"/>
        <v>96412.08</v>
      </c>
      <c r="Q48" s="3">
        <f t="shared" si="12"/>
        <v>96412.04164963364</v>
      </c>
      <c r="R48" s="7">
        <f t="shared" si="13"/>
        <v>365</v>
      </c>
      <c r="S48" s="7">
        <f t="shared" si="14"/>
        <v>31</v>
      </c>
      <c r="U48" s="8">
        <f t="shared" si="18"/>
        <v>117209.33776652633</v>
      </c>
      <c r="V48" s="8">
        <f t="shared" si="19"/>
        <v>293023.34441631578</v>
      </c>
    </row>
    <row r="49" spans="1:22" x14ac:dyDescent="0.25">
      <c r="A49" s="5">
        <f t="shared" si="20"/>
        <v>43312</v>
      </c>
      <c r="B49" s="15">
        <f t="shared" si="15"/>
        <v>31</v>
      </c>
      <c r="C49" s="15">
        <f t="shared" si="16"/>
        <v>3</v>
      </c>
      <c r="D49" s="22" t="str">
        <f t="shared" si="0"/>
        <v>No</v>
      </c>
      <c r="E49" s="8">
        <f t="shared" si="1"/>
        <v>0</v>
      </c>
      <c r="F49" s="8">
        <f t="shared" si="2"/>
        <v>131138.12225578181</v>
      </c>
      <c r="G49" s="6">
        <f t="shared" si="3"/>
        <v>3.7499999999999999E-3</v>
      </c>
      <c r="H49" s="3">
        <f t="shared" si="4"/>
        <v>96281.818847360584</v>
      </c>
      <c r="I49" s="3">
        <f t="shared" si="5"/>
        <v>34856.303408421227</v>
      </c>
      <c r="J49" s="3">
        <f t="shared" si="17"/>
        <v>25675151.69262949</v>
      </c>
      <c r="K49" s="3">
        <f t="shared" si="6"/>
        <v>25640295.389221068</v>
      </c>
      <c r="L49" s="3">
        <f t="shared" si="7"/>
        <v>131138.12225578181</v>
      </c>
      <c r="M49" s="3">
        <f t="shared" si="8"/>
        <v>96281.818847360584</v>
      </c>
      <c r="N49" s="6">
        <f t="shared" si="9"/>
        <v>3.7499999999999999E-3</v>
      </c>
      <c r="O49" s="3">
        <f t="shared" si="10"/>
        <v>98128.319999999992</v>
      </c>
      <c r="P49" s="3">
        <f t="shared" si="11"/>
        <v>99491.16</v>
      </c>
      <c r="Q49" s="3">
        <f t="shared" si="12"/>
        <v>96281.818847360584</v>
      </c>
      <c r="R49" s="7">
        <f t="shared" si="13"/>
        <v>365</v>
      </c>
      <c r="S49" s="7">
        <f t="shared" si="14"/>
        <v>31</v>
      </c>
      <c r="U49" s="8">
        <f t="shared" si="18"/>
        <v>116771.44484834507</v>
      </c>
      <c r="V49" s="8">
        <f t="shared" si="19"/>
        <v>301659.56585822476</v>
      </c>
    </row>
    <row r="50" spans="1:22" x14ac:dyDescent="0.25">
      <c r="A50" s="5">
        <f t="shared" si="20"/>
        <v>43343</v>
      </c>
      <c r="B50" s="15">
        <f t="shared" si="15"/>
        <v>32</v>
      </c>
      <c r="C50" s="15">
        <f t="shared" si="16"/>
        <v>3</v>
      </c>
      <c r="D50" s="22" t="str">
        <f t="shared" si="0"/>
        <v>No</v>
      </c>
      <c r="E50" s="8">
        <f t="shared" si="1"/>
        <v>0</v>
      </c>
      <c r="F50" s="8">
        <f t="shared" si="2"/>
        <v>131138.12225578181</v>
      </c>
      <c r="G50" s="6">
        <f t="shared" si="3"/>
        <v>3.7499999999999999E-3</v>
      </c>
      <c r="H50" s="3">
        <f t="shared" si="4"/>
        <v>96151.10770957901</v>
      </c>
      <c r="I50" s="3">
        <f t="shared" si="5"/>
        <v>34987.014546202801</v>
      </c>
      <c r="J50" s="3">
        <f t="shared" si="17"/>
        <v>25640295.389221068</v>
      </c>
      <c r="K50" s="3">
        <f t="shared" si="6"/>
        <v>25605308.374674864</v>
      </c>
      <c r="L50" s="3">
        <f t="shared" si="7"/>
        <v>131138.12225578181</v>
      </c>
      <c r="M50" s="3">
        <f t="shared" si="8"/>
        <v>96151.10770957901</v>
      </c>
      <c r="N50" s="6">
        <f t="shared" si="9"/>
        <v>3.7499999999999999E-3</v>
      </c>
      <c r="O50" s="3">
        <f t="shared" si="10"/>
        <v>97995.12</v>
      </c>
      <c r="P50" s="3">
        <f t="shared" si="11"/>
        <v>99356.160000000003</v>
      </c>
      <c r="Q50" s="3">
        <f t="shared" si="12"/>
        <v>96151.10770957901</v>
      </c>
      <c r="R50" s="7">
        <f t="shared" si="13"/>
        <v>365</v>
      </c>
      <c r="S50" s="7">
        <f t="shared" si="14"/>
        <v>30</v>
      </c>
      <c r="U50" s="8">
        <f t="shared" si="18"/>
        <v>116335.18789374351</v>
      </c>
      <c r="V50" s="8">
        <f t="shared" si="19"/>
        <v>310227.16771664936</v>
      </c>
    </row>
    <row r="51" spans="1:22" x14ac:dyDescent="0.25">
      <c r="A51" s="5">
        <f t="shared" si="20"/>
        <v>43373</v>
      </c>
      <c r="B51" s="15">
        <f t="shared" si="15"/>
        <v>33</v>
      </c>
      <c r="C51" s="15">
        <f t="shared" si="16"/>
        <v>3</v>
      </c>
      <c r="D51" s="22" t="str">
        <f t="shared" si="0"/>
        <v>No</v>
      </c>
      <c r="E51" s="8">
        <f t="shared" si="1"/>
        <v>0</v>
      </c>
      <c r="F51" s="8">
        <f t="shared" si="2"/>
        <v>131138.12225578181</v>
      </c>
      <c r="G51" s="6">
        <f t="shared" si="3"/>
        <v>3.7499999999999999E-3</v>
      </c>
      <c r="H51" s="3">
        <f t="shared" si="4"/>
        <v>96019.906405030735</v>
      </c>
      <c r="I51" s="3">
        <f t="shared" si="5"/>
        <v>35118.215850751076</v>
      </c>
      <c r="J51" s="3">
        <f t="shared" si="17"/>
        <v>25605308.374674864</v>
      </c>
      <c r="K51" s="3">
        <f t="shared" si="6"/>
        <v>25570190.158824112</v>
      </c>
      <c r="L51" s="3">
        <f t="shared" si="7"/>
        <v>131138.12225578181</v>
      </c>
      <c r="M51" s="3">
        <f t="shared" si="8"/>
        <v>96019.906405030735</v>
      </c>
      <c r="N51" s="6">
        <f t="shared" si="9"/>
        <v>3.7499999999999999E-3</v>
      </c>
      <c r="O51" s="3">
        <f t="shared" si="10"/>
        <v>94704.6</v>
      </c>
      <c r="P51" s="3">
        <f t="shared" si="11"/>
        <v>96019.92</v>
      </c>
      <c r="Q51" s="3">
        <f t="shared" si="12"/>
        <v>96019.906405030735</v>
      </c>
      <c r="R51" s="7">
        <f t="shared" si="13"/>
        <v>365</v>
      </c>
      <c r="S51" s="7">
        <f t="shared" si="14"/>
        <v>31</v>
      </c>
      <c r="U51" s="8">
        <f t="shared" si="18"/>
        <v>115900.56079077811</v>
      </c>
      <c r="V51" s="8">
        <f t="shared" si="19"/>
        <v>318726.54217463982</v>
      </c>
    </row>
    <row r="52" spans="1:22" x14ac:dyDescent="0.25">
      <c r="A52" s="5">
        <f t="shared" si="20"/>
        <v>43404</v>
      </c>
      <c r="B52" s="15">
        <f t="shared" si="15"/>
        <v>34</v>
      </c>
      <c r="C52" s="15">
        <f t="shared" si="16"/>
        <v>3</v>
      </c>
      <c r="D52" s="22" t="str">
        <f t="shared" si="0"/>
        <v>No</v>
      </c>
      <c r="E52" s="8">
        <f t="shared" si="1"/>
        <v>0</v>
      </c>
      <c r="F52" s="8">
        <f t="shared" si="2"/>
        <v>131138.12225578181</v>
      </c>
      <c r="G52" s="6">
        <f t="shared" si="3"/>
        <v>3.7499999999999999E-3</v>
      </c>
      <c r="H52" s="3">
        <f t="shared" si="4"/>
        <v>95888.213095590414</v>
      </c>
      <c r="I52" s="3">
        <f t="shared" si="5"/>
        <v>35249.909160191397</v>
      </c>
      <c r="J52" s="3">
        <f t="shared" si="17"/>
        <v>25570190.158824112</v>
      </c>
      <c r="K52" s="3">
        <f t="shared" si="6"/>
        <v>25534940.249663919</v>
      </c>
      <c r="L52" s="3">
        <f t="shared" si="7"/>
        <v>131138.12225578181</v>
      </c>
      <c r="M52" s="3">
        <f t="shared" si="8"/>
        <v>95888.213095590414</v>
      </c>
      <c r="N52" s="6">
        <f t="shared" si="9"/>
        <v>3.7499999999999999E-3</v>
      </c>
      <c r="O52" s="3">
        <f t="shared" si="10"/>
        <v>97727.16</v>
      </c>
      <c r="P52" s="3">
        <f t="shared" si="11"/>
        <v>99084.48000000001</v>
      </c>
      <c r="Q52" s="3">
        <f t="shared" si="12"/>
        <v>95888.213095590414</v>
      </c>
      <c r="R52" s="7">
        <f t="shared" si="13"/>
        <v>365</v>
      </c>
      <c r="S52" s="7">
        <f t="shared" si="14"/>
        <v>30</v>
      </c>
      <c r="U52" s="8">
        <f t="shared" si="18"/>
        <v>115467.55745033933</v>
      </c>
      <c r="V52" s="8">
        <f t="shared" si="19"/>
        <v>327158.07944262814</v>
      </c>
    </row>
    <row r="53" spans="1:22" x14ac:dyDescent="0.25">
      <c r="A53" s="5">
        <f t="shared" si="20"/>
        <v>43434</v>
      </c>
      <c r="B53" s="15">
        <f t="shared" si="15"/>
        <v>35</v>
      </c>
      <c r="C53" s="15">
        <f t="shared" si="16"/>
        <v>3</v>
      </c>
      <c r="D53" s="22" t="str">
        <f t="shared" si="0"/>
        <v>No</v>
      </c>
      <c r="E53" s="8">
        <f t="shared" si="1"/>
        <v>0</v>
      </c>
      <c r="F53" s="8">
        <f t="shared" si="2"/>
        <v>131138.12225578181</v>
      </c>
      <c r="G53" s="6">
        <f t="shared" si="3"/>
        <v>3.7499999999999999E-3</v>
      </c>
      <c r="H53" s="3">
        <f t="shared" si="4"/>
        <v>95756.02593623969</v>
      </c>
      <c r="I53" s="3">
        <f t="shared" si="5"/>
        <v>35382.096319542121</v>
      </c>
      <c r="J53" s="3">
        <f t="shared" si="17"/>
        <v>25534940.249663919</v>
      </c>
      <c r="K53" s="3">
        <f t="shared" si="6"/>
        <v>25499558.153344378</v>
      </c>
      <c r="L53" s="3">
        <f t="shared" si="7"/>
        <v>131138.12225578181</v>
      </c>
      <c r="M53" s="3">
        <f t="shared" si="8"/>
        <v>95756.02593623969</v>
      </c>
      <c r="N53" s="6">
        <f t="shared" si="9"/>
        <v>3.7499999999999999E-3</v>
      </c>
      <c r="O53" s="3">
        <f t="shared" si="10"/>
        <v>94444.319999999992</v>
      </c>
      <c r="P53" s="3">
        <f t="shared" si="11"/>
        <v>95756.040000000008</v>
      </c>
      <c r="Q53" s="3">
        <f t="shared" si="12"/>
        <v>95756.02593623969</v>
      </c>
      <c r="R53" s="7">
        <f t="shared" si="13"/>
        <v>365</v>
      </c>
      <c r="S53" s="7">
        <f t="shared" si="14"/>
        <v>31</v>
      </c>
      <c r="U53" s="8">
        <f t="shared" si="18"/>
        <v>115036.1718060666</v>
      </c>
      <c r="V53" s="8">
        <f t="shared" si="19"/>
        <v>335522.16776769422</v>
      </c>
    </row>
    <row r="54" spans="1:22" x14ac:dyDescent="0.25">
      <c r="A54" s="5">
        <f t="shared" si="20"/>
        <v>43465</v>
      </c>
      <c r="B54" s="15">
        <f t="shared" si="15"/>
        <v>36</v>
      </c>
      <c r="C54" s="15">
        <f t="shared" si="16"/>
        <v>3</v>
      </c>
      <c r="D54" s="22" t="str">
        <f t="shared" si="0"/>
        <v>No</v>
      </c>
      <c r="E54" s="8">
        <f t="shared" si="1"/>
        <v>0</v>
      </c>
      <c r="F54" s="8">
        <f t="shared" si="2"/>
        <v>131138.12225578181</v>
      </c>
      <c r="G54" s="6">
        <f t="shared" si="3"/>
        <v>3.7499999999999999E-3</v>
      </c>
      <c r="H54" s="3">
        <f t="shared" si="4"/>
        <v>95623.343075041412</v>
      </c>
      <c r="I54" s="3">
        <f t="shared" si="5"/>
        <v>35514.779180740399</v>
      </c>
      <c r="J54" s="3">
        <f t="shared" si="17"/>
        <v>25499558.153344378</v>
      </c>
      <c r="K54" s="3">
        <f t="shared" si="6"/>
        <v>25464043.374163639</v>
      </c>
      <c r="L54" s="3">
        <f t="shared" si="7"/>
        <v>131138.12225578181</v>
      </c>
      <c r="M54" s="3">
        <f t="shared" si="8"/>
        <v>95623.343075041412</v>
      </c>
      <c r="N54" s="6">
        <f t="shared" si="9"/>
        <v>3.7499999999999999E-3</v>
      </c>
      <c r="O54" s="3">
        <f t="shared" si="10"/>
        <v>97457.16</v>
      </c>
      <c r="P54" s="3">
        <f t="shared" si="11"/>
        <v>98810.76</v>
      </c>
      <c r="Q54" s="3">
        <f t="shared" si="12"/>
        <v>95623.343075041412</v>
      </c>
      <c r="R54" s="7">
        <f t="shared" si="13"/>
        <v>365</v>
      </c>
      <c r="S54" s="7">
        <f t="shared" si="14"/>
        <v>31</v>
      </c>
      <c r="U54" s="8">
        <f t="shared" si="18"/>
        <v>114606.39781426312</v>
      </c>
      <c r="V54" s="8">
        <f t="shared" si="19"/>
        <v>343819.19344278937</v>
      </c>
    </row>
    <row r="55" spans="1:22" x14ac:dyDescent="0.25">
      <c r="A55" s="5">
        <f t="shared" si="20"/>
        <v>43496</v>
      </c>
      <c r="B55" s="15">
        <f t="shared" si="15"/>
        <v>37</v>
      </c>
      <c r="C55" s="15">
        <f t="shared" si="16"/>
        <v>4</v>
      </c>
      <c r="D55" s="22" t="str">
        <f t="shared" si="0"/>
        <v>No</v>
      </c>
      <c r="E55" s="8">
        <f t="shared" si="1"/>
        <v>0</v>
      </c>
      <c r="F55" s="8">
        <f t="shared" si="2"/>
        <v>131138.12225578181</v>
      </c>
      <c r="G55" s="6">
        <f t="shared" si="3"/>
        <v>3.7499999999999999E-3</v>
      </c>
      <c r="H55" s="3">
        <f t="shared" si="4"/>
        <v>95490.162653113643</v>
      </c>
      <c r="I55" s="3">
        <f t="shared" si="5"/>
        <v>35647.959602668168</v>
      </c>
      <c r="J55" s="3">
        <f t="shared" si="17"/>
        <v>25464043.374163639</v>
      </c>
      <c r="K55" s="3">
        <f t="shared" si="6"/>
        <v>25428395.41456097</v>
      </c>
      <c r="L55" s="3">
        <f t="shared" si="7"/>
        <v>131138.12225578181</v>
      </c>
      <c r="M55" s="3">
        <f t="shared" si="8"/>
        <v>95490.162653113643</v>
      </c>
      <c r="N55" s="6">
        <f t="shared" si="9"/>
        <v>3.7499999999999999E-3</v>
      </c>
      <c r="O55" s="3">
        <f t="shared" si="10"/>
        <v>97321.44</v>
      </c>
      <c r="P55" s="3">
        <f t="shared" si="11"/>
        <v>98673.12</v>
      </c>
      <c r="Q55" s="3">
        <f t="shared" si="12"/>
        <v>95490.162653113643</v>
      </c>
      <c r="R55" s="7">
        <f t="shared" si="13"/>
        <v>365</v>
      </c>
      <c r="S55" s="7">
        <f t="shared" si="14"/>
        <v>28</v>
      </c>
      <c r="U55" s="8">
        <f t="shared" si="18"/>
        <v>114178.22945381132</v>
      </c>
      <c r="V55" s="8">
        <f t="shared" si="19"/>
        <v>352049.54081591824</v>
      </c>
    </row>
    <row r="56" spans="1:22" x14ac:dyDescent="0.25">
      <c r="A56" s="5">
        <f t="shared" si="20"/>
        <v>43524</v>
      </c>
      <c r="B56" s="15">
        <f t="shared" si="15"/>
        <v>38</v>
      </c>
      <c r="C56" s="15">
        <f t="shared" si="16"/>
        <v>4</v>
      </c>
      <c r="D56" s="22" t="str">
        <f t="shared" si="0"/>
        <v>No</v>
      </c>
      <c r="E56" s="8">
        <f t="shared" si="1"/>
        <v>0</v>
      </c>
      <c r="F56" s="8">
        <f t="shared" si="2"/>
        <v>131138.12225578181</v>
      </c>
      <c r="G56" s="6">
        <f t="shared" si="3"/>
        <v>3.7499999999999999E-3</v>
      </c>
      <c r="H56" s="3">
        <f t="shared" si="4"/>
        <v>95356.482804603627</v>
      </c>
      <c r="I56" s="3">
        <f t="shared" si="5"/>
        <v>35781.639451178184</v>
      </c>
      <c r="J56" s="3">
        <f t="shared" si="17"/>
        <v>25428395.41456097</v>
      </c>
      <c r="K56" s="3">
        <f t="shared" si="6"/>
        <v>25392613.77510979</v>
      </c>
      <c r="L56" s="3">
        <f t="shared" si="7"/>
        <v>131138.12225578181</v>
      </c>
      <c r="M56" s="3">
        <f t="shared" si="8"/>
        <v>95356.482804603627</v>
      </c>
      <c r="N56" s="6">
        <f t="shared" si="9"/>
        <v>3.7499999999999999E-3</v>
      </c>
      <c r="O56" s="3">
        <f t="shared" si="10"/>
        <v>87780.24</v>
      </c>
      <c r="P56" s="3">
        <f t="shared" si="11"/>
        <v>88999.44</v>
      </c>
      <c r="Q56" s="3">
        <f t="shared" si="12"/>
        <v>95356.482804603627</v>
      </c>
      <c r="R56" s="7">
        <f t="shared" si="13"/>
        <v>365</v>
      </c>
      <c r="S56" s="7">
        <f t="shared" si="14"/>
        <v>31</v>
      </c>
      <c r="U56" s="8">
        <f t="shared" si="18"/>
        <v>113751.66072608851</v>
      </c>
      <c r="V56" s="8">
        <f t="shared" si="19"/>
        <v>360213.59229928028</v>
      </c>
    </row>
    <row r="57" spans="1:22" x14ac:dyDescent="0.25">
      <c r="A57" s="5">
        <f t="shared" si="20"/>
        <v>43555</v>
      </c>
      <c r="B57" s="15">
        <f t="shared" si="15"/>
        <v>39</v>
      </c>
      <c r="C57" s="15">
        <f t="shared" si="16"/>
        <v>4</v>
      </c>
      <c r="D57" s="22" t="str">
        <f t="shared" si="0"/>
        <v>No</v>
      </c>
      <c r="E57" s="8">
        <f t="shared" si="1"/>
        <v>0</v>
      </c>
      <c r="F57" s="8">
        <f t="shared" si="2"/>
        <v>131138.12225578181</v>
      </c>
      <c r="G57" s="6">
        <f t="shared" si="3"/>
        <v>3.7499999999999999E-3</v>
      </c>
      <c r="H57" s="3">
        <f t="shared" si="4"/>
        <v>95222.301656661715</v>
      </c>
      <c r="I57" s="3">
        <f t="shared" si="5"/>
        <v>35915.820599120096</v>
      </c>
      <c r="J57" s="3">
        <f t="shared" si="17"/>
        <v>25392613.77510979</v>
      </c>
      <c r="K57" s="3">
        <f t="shared" si="6"/>
        <v>25356697.95451067</v>
      </c>
      <c r="L57" s="3">
        <f t="shared" si="7"/>
        <v>131138.12225578181</v>
      </c>
      <c r="M57" s="3">
        <f t="shared" si="8"/>
        <v>95222.301656661715</v>
      </c>
      <c r="N57" s="6">
        <f t="shared" si="9"/>
        <v>3.7499999999999999E-3</v>
      </c>
      <c r="O57" s="3">
        <f t="shared" si="10"/>
        <v>97048.44</v>
      </c>
      <c r="P57" s="3">
        <f t="shared" si="11"/>
        <v>98396.400000000009</v>
      </c>
      <c r="Q57" s="3">
        <f t="shared" si="12"/>
        <v>95222.301656661715</v>
      </c>
      <c r="R57" s="7">
        <f t="shared" si="13"/>
        <v>365</v>
      </c>
      <c r="S57" s="7">
        <f t="shared" si="14"/>
        <v>30</v>
      </c>
      <c r="U57" s="8">
        <f t="shared" si="18"/>
        <v>113326.68565488271</v>
      </c>
      <c r="V57" s="8">
        <f t="shared" si="19"/>
        <v>368311.72837836877</v>
      </c>
    </row>
    <row r="58" spans="1:22" x14ac:dyDescent="0.25">
      <c r="A58" s="5">
        <f t="shared" si="20"/>
        <v>43585</v>
      </c>
      <c r="B58" s="15">
        <f t="shared" si="15"/>
        <v>40</v>
      </c>
      <c r="C58" s="15">
        <f t="shared" si="16"/>
        <v>4</v>
      </c>
      <c r="D58" s="22" t="str">
        <f t="shared" si="0"/>
        <v>No</v>
      </c>
      <c r="E58" s="8">
        <f t="shared" si="1"/>
        <v>0</v>
      </c>
      <c r="F58" s="8">
        <f t="shared" si="2"/>
        <v>131138.12225578181</v>
      </c>
      <c r="G58" s="6">
        <f t="shared" si="3"/>
        <v>3.7499999999999999E-3</v>
      </c>
      <c r="H58" s="3">
        <f t="shared" si="4"/>
        <v>95087.617329415007</v>
      </c>
      <c r="I58" s="3">
        <f t="shared" si="5"/>
        <v>36050.504926366804</v>
      </c>
      <c r="J58" s="3">
        <f t="shared" si="17"/>
        <v>25356697.95451067</v>
      </c>
      <c r="K58" s="3">
        <f t="shared" si="6"/>
        <v>25320647.449584302</v>
      </c>
      <c r="L58" s="3">
        <f t="shared" si="7"/>
        <v>131138.12225578181</v>
      </c>
      <c r="M58" s="3">
        <f t="shared" si="8"/>
        <v>95087.617329415007</v>
      </c>
      <c r="N58" s="6">
        <f t="shared" si="9"/>
        <v>3.7499999999999999E-3</v>
      </c>
      <c r="O58" s="3">
        <f t="shared" si="10"/>
        <v>93785.040000000008</v>
      </c>
      <c r="P58" s="3">
        <f t="shared" si="11"/>
        <v>95087.64</v>
      </c>
      <c r="Q58" s="3">
        <f t="shared" si="12"/>
        <v>95087.617329415007</v>
      </c>
      <c r="R58" s="7">
        <f t="shared" si="13"/>
        <v>365</v>
      </c>
      <c r="S58" s="7">
        <f t="shared" si="14"/>
        <v>31</v>
      </c>
      <c r="U58" s="8">
        <f t="shared" si="18"/>
        <v>112903.29828630906</v>
      </c>
      <c r="V58" s="8">
        <f t="shared" si="19"/>
        <v>376344.32762103021</v>
      </c>
    </row>
    <row r="59" spans="1:22" x14ac:dyDescent="0.25">
      <c r="A59" s="5">
        <f t="shared" si="20"/>
        <v>43616</v>
      </c>
      <c r="B59" s="15">
        <f t="shared" si="15"/>
        <v>41</v>
      </c>
      <c r="C59" s="15">
        <f t="shared" si="16"/>
        <v>4</v>
      </c>
      <c r="D59" s="22" t="str">
        <f t="shared" si="0"/>
        <v>No</v>
      </c>
      <c r="E59" s="8">
        <f t="shared" si="1"/>
        <v>0</v>
      </c>
      <c r="F59" s="8">
        <f t="shared" si="2"/>
        <v>131138.12225578181</v>
      </c>
      <c r="G59" s="6">
        <f t="shared" si="3"/>
        <v>3.7499999999999999E-3</v>
      </c>
      <c r="H59" s="3">
        <f t="shared" si="4"/>
        <v>94952.42793594113</v>
      </c>
      <c r="I59" s="3">
        <f t="shared" si="5"/>
        <v>36185.694319840681</v>
      </c>
      <c r="J59" s="3">
        <f t="shared" si="17"/>
        <v>25320647.449584302</v>
      </c>
      <c r="K59" s="3">
        <f t="shared" si="6"/>
        <v>25284461.755264461</v>
      </c>
      <c r="L59" s="3">
        <f t="shared" si="7"/>
        <v>131138.12225578181</v>
      </c>
      <c r="M59" s="3">
        <f t="shared" si="8"/>
        <v>94952.42793594113</v>
      </c>
      <c r="N59" s="6">
        <f t="shared" si="9"/>
        <v>3.7499999999999999E-3</v>
      </c>
      <c r="O59" s="3">
        <f t="shared" si="10"/>
        <v>96773.4</v>
      </c>
      <c r="P59" s="3">
        <f t="shared" si="11"/>
        <v>98117.52</v>
      </c>
      <c r="Q59" s="3">
        <f t="shared" si="12"/>
        <v>94952.42793594113</v>
      </c>
      <c r="R59" s="7">
        <f t="shared" si="13"/>
        <v>365</v>
      </c>
      <c r="S59" s="7">
        <f t="shared" si="14"/>
        <v>30</v>
      </c>
      <c r="U59" s="8">
        <f t="shared" si="18"/>
        <v>112481.49268872634</v>
      </c>
      <c r="V59" s="8">
        <f t="shared" si="19"/>
        <v>384311.76668648166</v>
      </c>
    </row>
    <row r="60" spans="1:22" x14ac:dyDescent="0.25">
      <c r="A60" s="5">
        <f t="shared" si="20"/>
        <v>43646</v>
      </c>
      <c r="B60" s="15">
        <f t="shared" si="15"/>
        <v>42</v>
      </c>
      <c r="C60" s="15">
        <f t="shared" si="16"/>
        <v>4</v>
      </c>
      <c r="D60" s="22" t="str">
        <f t="shared" si="0"/>
        <v>No</v>
      </c>
      <c r="E60" s="8">
        <f t="shared" si="1"/>
        <v>0</v>
      </c>
      <c r="F60" s="8">
        <f t="shared" si="2"/>
        <v>131138.12225578181</v>
      </c>
      <c r="G60" s="6">
        <f t="shared" si="3"/>
        <v>3.7499999999999999E-3</v>
      </c>
      <c r="H60" s="3">
        <f t="shared" si="4"/>
        <v>94816.731582241729</v>
      </c>
      <c r="I60" s="3">
        <f t="shared" si="5"/>
        <v>36321.390673540081</v>
      </c>
      <c r="J60" s="3">
        <f t="shared" si="17"/>
        <v>25284461.755264461</v>
      </c>
      <c r="K60" s="3">
        <f t="shared" si="6"/>
        <v>25248140.364590921</v>
      </c>
      <c r="L60" s="3">
        <f t="shared" si="7"/>
        <v>131138.12225578181</v>
      </c>
      <c r="M60" s="3">
        <f t="shared" si="8"/>
        <v>94816.731582241729</v>
      </c>
      <c r="N60" s="6">
        <f t="shared" si="9"/>
        <v>3.7499999999999999E-3</v>
      </c>
      <c r="O60" s="3">
        <f t="shared" si="10"/>
        <v>93517.92</v>
      </c>
      <c r="P60" s="3">
        <f t="shared" si="11"/>
        <v>94816.680000000008</v>
      </c>
      <c r="Q60" s="3">
        <f t="shared" si="12"/>
        <v>94816.731582241729</v>
      </c>
      <c r="R60" s="7">
        <f t="shared" si="13"/>
        <v>365</v>
      </c>
      <c r="S60" s="7">
        <f t="shared" si="14"/>
        <v>31</v>
      </c>
      <c r="U60" s="8">
        <f t="shared" si="18"/>
        <v>112061.26295265391</v>
      </c>
      <c r="V60" s="8">
        <f t="shared" si="19"/>
        <v>392214.42033428868</v>
      </c>
    </row>
    <row r="61" spans="1:22" x14ac:dyDescent="0.25">
      <c r="A61" s="5">
        <f t="shared" si="20"/>
        <v>43677</v>
      </c>
      <c r="B61" s="15">
        <f t="shared" si="15"/>
        <v>43</v>
      </c>
      <c r="C61" s="15">
        <f t="shared" si="16"/>
        <v>4</v>
      </c>
      <c r="D61" s="22" t="str">
        <f t="shared" si="0"/>
        <v>No</v>
      </c>
      <c r="E61" s="8">
        <f t="shared" si="1"/>
        <v>0</v>
      </c>
      <c r="F61" s="8">
        <f t="shared" si="2"/>
        <v>131138.12225578181</v>
      </c>
      <c r="G61" s="6">
        <f t="shared" si="3"/>
        <v>3.7499999999999999E-3</v>
      </c>
      <c r="H61" s="3">
        <f t="shared" si="4"/>
        <v>94680.526367215949</v>
      </c>
      <c r="I61" s="3">
        <f t="shared" si="5"/>
        <v>36457.595888565862</v>
      </c>
      <c r="J61" s="3">
        <f t="shared" si="17"/>
        <v>25248140.364590921</v>
      </c>
      <c r="K61" s="3">
        <f t="shared" si="6"/>
        <v>25211682.768702354</v>
      </c>
      <c r="L61" s="3">
        <f t="shared" si="7"/>
        <v>131138.12225578181</v>
      </c>
      <c r="M61" s="3">
        <f t="shared" si="8"/>
        <v>94680.526367215949</v>
      </c>
      <c r="N61" s="6">
        <f t="shared" si="9"/>
        <v>3.7499999999999999E-3</v>
      </c>
      <c r="O61" s="3">
        <f t="shared" si="10"/>
        <v>96496.319999999992</v>
      </c>
      <c r="P61" s="3">
        <f t="shared" si="11"/>
        <v>97836.6</v>
      </c>
      <c r="Q61" s="3">
        <f t="shared" si="12"/>
        <v>94680.526367215949</v>
      </c>
      <c r="R61" s="7">
        <f t="shared" si="13"/>
        <v>365</v>
      </c>
      <c r="S61" s="7">
        <f t="shared" si="14"/>
        <v>31</v>
      </c>
      <c r="U61" s="8">
        <f t="shared" si="18"/>
        <v>111642.60319068882</v>
      </c>
      <c r="V61" s="8">
        <f t="shared" si="19"/>
        <v>400052.66143330163</v>
      </c>
    </row>
    <row r="62" spans="1:22" x14ac:dyDescent="0.25">
      <c r="A62" s="5">
        <f t="shared" si="20"/>
        <v>43708</v>
      </c>
      <c r="B62" s="15">
        <f t="shared" si="15"/>
        <v>44</v>
      </c>
      <c r="C62" s="15">
        <f t="shared" si="16"/>
        <v>4</v>
      </c>
      <c r="D62" s="22" t="str">
        <f t="shared" si="0"/>
        <v>No</v>
      </c>
      <c r="E62" s="8">
        <f t="shared" si="1"/>
        <v>0</v>
      </c>
      <c r="F62" s="8">
        <f t="shared" si="2"/>
        <v>131138.12225578181</v>
      </c>
      <c r="G62" s="6">
        <f t="shared" si="3"/>
        <v>3.7499999999999999E-3</v>
      </c>
      <c r="H62" s="3">
        <f t="shared" si="4"/>
        <v>94543.810382633819</v>
      </c>
      <c r="I62" s="3">
        <f t="shared" si="5"/>
        <v>36594.311873147992</v>
      </c>
      <c r="J62" s="3">
        <f t="shared" si="17"/>
        <v>25211682.768702354</v>
      </c>
      <c r="K62" s="3">
        <f t="shared" si="6"/>
        <v>25175088.456829205</v>
      </c>
      <c r="L62" s="3">
        <f t="shared" si="7"/>
        <v>131138.12225578181</v>
      </c>
      <c r="M62" s="3">
        <f t="shared" si="8"/>
        <v>94543.810382633819</v>
      </c>
      <c r="N62" s="6">
        <f t="shared" si="9"/>
        <v>3.7499999999999999E-3</v>
      </c>
      <c r="O62" s="3">
        <f t="shared" si="10"/>
        <v>96357</v>
      </c>
      <c r="P62" s="3">
        <f t="shared" si="11"/>
        <v>97695.24</v>
      </c>
      <c r="Q62" s="3">
        <f t="shared" si="12"/>
        <v>94543.810382633819</v>
      </c>
      <c r="R62" s="7">
        <f t="shared" si="13"/>
        <v>365</v>
      </c>
      <c r="S62" s="7">
        <f t="shared" si="14"/>
        <v>30</v>
      </c>
      <c r="U62" s="8">
        <f t="shared" si="18"/>
        <v>111225.50753742349</v>
      </c>
      <c r="V62" s="8">
        <f t="shared" si="19"/>
        <v>407826.86097055278</v>
      </c>
    </row>
    <row r="63" spans="1:22" x14ac:dyDescent="0.25">
      <c r="A63" s="5">
        <f t="shared" si="20"/>
        <v>43738</v>
      </c>
      <c r="B63" s="15">
        <f t="shared" si="15"/>
        <v>45</v>
      </c>
      <c r="C63" s="15">
        <f t="shared" si="16"/>
        <v>4</v>
      </c>
      <c r="D63" s="22" t="str">
        <f t="shared" si="0"/>
        <v>No</v>
      </c>
      <c r="E63" s="8">
        <f t="shared" si="1"/>
        <v>0</v>
      </c>
      <c r="F63" s="8">
        <f t="shared" si="2"/>
        <v>131138.12225578181</v>
      </c>
      <c r="G63" s="6">
        <f t="shared" si="3"/>
        <v>3.7499999999999999E-3</v>
      </c>
      <c r="H63" s="3">
        <f t="shared" si="4"/>
        <v>94406.58171310951</v>
      </c>
      <c r="I63" s="3">
        <f t="shared" si="5"/>
        <v>36731.540542672301</v>
      </c>
      <c r="J63" s="3">
        <f t="shared" si="17"/>
        <v>25175088.456829205</v>
      </c>
      <c r="K63" s="3">
        <f t="shared" si="6"/>
        <v>25138356.916286532</v>
      </c>
      <c r="L63" s="3">
        <f t="shared" si="7"/>
        <v>131138.12225578181</v>
      </c>
      <c r="M63" s="3">
        <f t="shared" si="8"/>
        <v>94406.58171310951</v>
      </c>
      <c r="N63" s="6">
        <f t="shared" si="9"/>
        <v>3.7499999999999999E-3</v>
      </c>
      <c r="O63" s="3">
        <f t="shared" si="10"/>
        <v>93113.4</v>
      </c>
      <c r="P63" s="3">
        <f t="shared" si="11"/>
        <v>94406.64</v>
      </c>
      <c r="Q63" s="3">
        <f t="shared" si="12"/>
        <v>94406.58171310951</v>
      </c>
      <c r="R63" s="7">
        <f t="shared" si="13"/>
        <v>365</v>
      </c>
      <c r="S63" s="7">
        <f t="shared" si="14"/>
        <v>31</v>
      </c>
      <c r="U63" s="8">
        <f t="shared" si="18"/>
        <v>110809.97014936338</v>
      </c>
      <c r="V63" s="8">
        <f t="shared" si="19"/>
        <v>415537.38806011266</v>
      </c>
    </row>
    <row r="64" spans="1:22" x14ac:dyDescent="0.25">
      <c r="A64" s="5">
        <f t="shared" si="20"/>
        <v>43769</v>
      </c>
      <c r="B64" s="15">
        <f t="shared" si="15"/>
        <v>46</v>
      </c>
      <c r="C64" s="15">
        <f t="shared" si="16"/>
        <v>4</v>
      </c>
      <c r="D64" s="22" t="str">
        <f t="shared" si="0"/>
        <v>No</v>
      </c>
      <c r="E64" s="8">
        <f t="shared" si="1"/>
        <v>0</v>
      </c>
      <c r="F64" s="8">
        <f t="shared" si="2"/>
        <v>131138.12225578181</v>
      </c>
      <c r="G64" s="6">
        <f t="shared" si="3"/>
        <v>3.7499999999999999E-3</v>
      </c>
      <c r="H64" s="3">
        <f t="shared" si="4"/>
        <v>94268.838436074497</v>
      </c>
      <c r="I64" s="3">
        <f t="shared" si="5"/>
        <v>36869.283819707314</v>
      </c>
      <c r="J64" s="3">
        <f t="shared" si="17"/>
        <v>25138356.916286532</v>
      </c>
      <c r="K64" s="3">
        <f t="shared" si="6"/>
        <v>25101487.632466823</v>
      </c>
      <c r="L64" s="3">
        <f t="shared" si="7"/>
        <v>131138.12225578181</v>
      </c>
      <c r="M64" s="3">
        <f t="shared" si="8"/>
        <v>94268.838436074497</v>
      </c>
      <c r="N64" s="6">
        <f t="shared" si="9"/>
        <v>3.7499999999999999E-3</v>
      </c>
      <c r="O64" s="3">
        <f t="shared" si="10"/>
        <v>96076.680000000008</v>
      </c>
      <c r="P64" s="3">
        <f t="shared" si="11"/>
        <v>97411.08</v>
      </c>
      <c r="Q64" s="3">
        <f t="shared" si="12"/>
        <v>94268.838436074497</v>
      </c>
      <c r="R64" s="7">
        <f t="shared" si="13"/>
        <v>365</v>
      </c>
      <c r="S64" s="7">
        <f t="shared" si="14"/>
        <v>30</v>
      </c>
      <c r="U64" s="8">
        <f t="shared" si="18"/>
        <v>110395.98520484523</v>
      </c>
      <c r="V64" s="8">
        <f t="shared" si="19"/>
        <v>423184.60995190672</v>
      </c>
    </row>
    <row r="65" spans="1:22" x14ac:dyDescent="0.25">
      <c r="A65" s="5">
        <f t="shared" si="20"/>
        <v>43799</v>
      </c>
      <c r="B65" s="15">
        <f t="shared" si="15"/>
        <v>47</v>
      </c>
      <c r="C65" s="15">
        <f t="shared" si="16"/>
        <v>4</v>
      </c>
      <c r="D65" s="22" t="str">
        <f t="shared" si="0"/>
        <v>No</v>
      </c>
      <c r="E65" s="8">
        <f t="shared" si="1"/>
        <v>0</v>
      </c>
      <c r="F65" s="8">
        <f t="shared" si="2"/>
        <v>131138.12225578181</v>
      </c>
      <c r="G65" s="6">
        <f t="shared" si="3"/>
        <v>3.7499999999999999E-3</v>
      </c>
      <c r="H65" s="3">
        <f t="shared" si="4"/>
        <v>94130.578621750581</v>
      </c>
      <c r="I65" s="3">
        <f t="shared" si="5"/>
        <v>37007.54363403123</v>
      </c>
      <c r="J65" s="3">
        <f t="shared" si="17"/>
        <v>25101487.632466823</v>
      </c>
      <c r="K65" s="3">
        <f t="shared" si="6"/>
        <v>25064480.088832792</v>
      </c>
      <c r="L65" s="3">
        <f t="shared" si="7"/>
        <v>131138.12225578181</v>
      </c>
      <c r="M65" s="3">
        <f t="shared" si="8"/>
        <v>94130.578621750581</v>
      </c>
      <c r="N65" s="6">
        <f t="shared" si="9"/>
        <v>3.7499999999999999E-3</v>
      </c>
      <c r="O65" s="3">
        <f t="shared" si="10"/>
        <v>92841.12</v>
      </c>
      <c r="P65" s="3">
        <f t="shared" si="11"/>
        <v>94130.52</v>
      </c>
      <c r="Q65" s="3">
        <f t="shared" si="12"/>
        <v>94130.578621750581</v>
      </c>
      <c r="R65" s="7">
        <f t="shared" si="13"/>
        <v>365</v>
      </c>
      <c r="S65" s="7">
        <f t="shared" si="14"/>
        <v>31</v>
      </c>
      <c r="U65" s="8">
        <f t="shared" si="18"/>
        <v>109983.54690395543</v>
      </c>
      <c r="V65" s="8">
        <f t="shared" si="19"/>
        <v>430768.89204049209</v>
      </c>
    </row>
    <row r="66" spans="1:22" x14ac:dyDescent="0.25">
      <c r="A66" s="5">
        <f t="shared" si="20"/>
        <v>43830</v>
      </c>
      <c r="B66" s="15">
        <f t="shared" si="15"/>
        <v>48</v>
      </c>
      <c r="C66" s="15">
        <f t="shared" si="16"/>
        <v>4</v>
      </c>
      <c r="D66" s="22" t="str">
        <f t="shared" si="0"/>
        <v>No</v>
      </c>
      <c r="E66" s="8">
        <f t="shared" si="1"/>
        <v>0</v>
      </c>
      <c r="F66" s="8">
        <f t="shared" si="2"/>
        <v>131138.12225578181</v>
      </c>
      <c r="G66" s="6">
        <f t="shared" si="3"/>
        <v>3.7499999999999999E-3</v>
      </c>
      <c r="H66" s="3">
        <f t="shared" si="4"/>
        <v>93991.80033312297</v>
      </c>
      <c r="I66" s="3">
        <f t="shared" si="5"/>
        <v>37146.321922658841</v>
      </c>
      <c r="J66" s="3">
        <f t="shared" si="17"/>
        <v>25064480.088832792</v>
      </c>
      <c r="K66" s="3">
        <f t="shared" si="6"/>
        <v>25027333.766910132</v>
      </c>
      <c r="L66" s="3">
        <f t="shared" si="7"/>
        <v>131138.12225578181</v>
      </c>
      <c r="M66" s="3">
        <f t="shared" si="8"/>
        <v>93991.80033312297</v>
      </c>
      <c r="N66" s="6">
        <f t="shared" si="9"/>
        <v>3.7499999999999999E-3</v>
      </c>
      <c r="O66" s="3">
        <f t="shared" si="10"/>
        <v>95794.44</v>
      </c>
      <c r="P66" s="3">
        <f t="shared" si="11"/>
        <v>97124.88</v>
      </c>
      <c r="Q66" s="3">
        <f t="shared" si="12"/>
        <v>93991.80033312297</v>
      </c>
      <c r="R66" s="7">
        <f t="shared" si="13"/>
        <v>365</v>
      </c>
      <c r="S66" s="7">
        <f t="shared" si="14"/>
        <v>31</v>
      </c>
      <c r="U66" s="8">
        <f t="shared" si="18"/>
        <v>109572.64946844874</v>
      </c>
      <c r="V66" s="8">
        <f t="shared" si="19"/>
        <v>438290.59787379496</v>
      </c>
    </row>
    <row r="67" spans="1:22" x14ac:dyDescent="0.25">
      <c r="A67" s="5">
        <f t="shared" si="20"/>
        <v>43861</v>
      </c>
      <c r="B67" s="15">
        <f t="shared" si="15"/>
        <v>49</v>
      </c>
      <c r="C67" s="15">
        <f t="shared" si="16"/>
        <v>5</v>
      </c>
      <c r="D67" s="22" t="str">
        <f t="shared" si="0"/>
        <v>No</v>
      </c>
      <c r="E67" s="8">
        <f t="shared" si="1"/>
        <v>0</v>
      </c>
      <c r="F67" s="8">
        <f t="shared" si="2"/>
        <v>131138.12225578181</v>
      </c>
      <c r="G67" s="6">
        <f t="shared" si="3"/>
        <v>3.7499999999999999E-3</v>
      </c>
      <c r="H67" s="3">
        <f t="shared" si="4"/>
        <v>93852.501625912992</v>
      </c>
      <c r="I67" s="3">
        <f t="shared" si="5"/>
        <v>37285.620629868819</v>
      </c>
      <c r="J67" s="3">
        <f t="shared" si="17"/>
        <v>25027333.766910132</v>
      </c>
      <c r="K67" s="3">
        <f t="shared" si="6"/>
        <v>24990048.146280263</v>
      </c>
      <c r="L67" s="3">
        <f t="shared" si="7"/>
        <v>131138.12225578181</v>
      </c>
      <c r="M67" s="3">
        <f t="shared" si="8"/>
        <v>93852.501625912992</v>
      </c>
      <c r="N67" s="6">
        <f t="shared" si="9"/>
        <v>3.7499999999999999E-3</v>
      </c>
      <c r="O67" s="3">
        <f t="shared" si="10"/>
        <v>95652.36</v>
      </c>
      <c r="P67" s="3">
        <f t="shared" si="11"/>
        <v>96980.88</v>
      </c>
      <c r="Q67" s="3">
        <f t="shared" si="12"/>
        <v>93852.501625912992</v>
      </c>
      <c r="R67" s="7">
        <f t="shared" si="13"/>
        <v>366</v>
      </c>
      <c r="S67" s="7">
        <f t="shared" si="14"/>
        <v>29</v>
      </c>
      <c r="U67" s="8">
        <f t="shared" si="18"/>
        <v>109163.28714166749</v>
      </c>
      <c r="V67" s="8">
        <f t="shared" si="19"/>
        <v>445750.08916180889</v>
      </c>
    </row>
    <row r="68" spans="1:22" x14ac:dyDescent="0.25">
      <c r="A68" s="5">
        <f t="shared" si="20"/>
        <v>43890</v>
      </c>
      <c r="B68" s="15">
        <f t="shared" si="15"/>
        <v>50</v>
      </c>
      <c r="C68" s="15">
        <f t="shared" si="16"/>
        <v>5</v>
      </c>
      <c r="D68" s="22" t="str">
        <f t="shared" si="0"/>
        <v>No</v>
      </c>
      <c r="E68" s="8">
        <f t="shared" si="1"/>
        <v>0</v>
      </c>
      <c r="F68" s="8">
        <f t="shared" si="2"/>
        <v>131138.12225578181</v>
      </c>
      <c r="G68" s="6">
        <f t="shared" si="3"/>
        <v>3.7499999999999999E-3</v>
      </c>
      <c r="H68" s="3">
        <f t="shared" si="4"/>
        <v>93712.680548550983</v>
      </c>
      <c r="I68" s="3">
        <f t="shared" si="5"/>
        <v>37425.441707230828</v>
      </c>
      <c r="J68" s="3">
        <f t="shared" si="17"/>
        <v>24990048.146280263</v>
      </c>
      <c r="K68" s="3">
        <f t="shared" si="6"/>
        <v>24952622.704573032</v>
      </c>
      <c r="L68" s="3">
        <f t="shared" si="7"/>
        <v>131138.12225578181</v>
      </c>
      <c r="M68" s="3">
        <f t="shared" si="8"/>
        <v>93712.680548550983</v>
      </c>
      <c r="N68" s="6">
        <f t="shared" si="9"/>
        <v>3.7499999999999999E-3</v>
      </c>
      <c r="O68" s="3">
        <f t="shared" si="10"/>
        <v>89103.84</v>
      </c>
      <c r="P68" s="3">
        <f t="shared" si="11"/>
        <v>90588.959999999992</v>
      </c>
      <c r="Q68" s="3">
        <f t="shared" si="12"/>
        <v>93712.680548550983</v>
      </c>
      <c r="R68" s="7">
        <f t="shared" si="13"/>
        <v>366</v>
      </c>
      <c r="S68" s="7">
        <f t="shared" si="14"/>
        <v>31</v>
      </c>
      <c r="U68" s="8">
        <f t="shared" si="18"/>
        <v>108755.45418846078</v>
      </c>
      <c r="V68" s="8">
        <f t="shared" si="19"/>
        <v>453147.72578525328</v>
      </c>
    </row>
    <row r="69" spans="1:22" x14ac:dyDescent="0.25">
      <c r="A69" s="5">
        <f t="shared" si="20"/>
        <v>43921</v>
      </c>
      <c r="B69" s="15">
        <f t="shared" si="15"/>
        <v>51</v>
      </c>
      <c r="C69" s="15">
        <f t="shared" si="16"/>
        <v>5</v>
      </c>
      <c r="D69" s="22" t="str">
        <f t="shared" si="0"/>
        <v>No</v>
      </c>
      <c r="E69" s="8">
        <f t="shared" si="1"/>
        <v>0</v>
      </c>
      <c r="F69" s="8">
        <f t="shared" si="2"/>
        <v>131138.12225578181</v>
      </c>
      <c r="G69" s="6">
        <f t="shared" si="3"/>
        <v>3.7499999999999999E-3</v>
      </c>
      <c r="H69" s="3">
        <f t="shared" si="4"/>
        <v>93572.335142148862</v>
      </c>
      <c r="I69" s="3">
        <f t="shared" si="5"/>
        <v>37565.787113632949</v>
      </c>
      <c r="J69" s="3">
        <f t="shared" si="17"/>
        <v>24952622.704573032</v>
      </c>
      <c r="K69" s="3">
        <f t="shared" si="6"/>
        <v>24915056.917459399</v>
      </c>
      <c r="L69" s="3">
        <f t="shared" si="7"/>
        <v>131138.12225578181</v>
      </c>
      <c r="M69" s="3">
        <f t="shared" si="8"/>
        <v>93572.335142148862</v>
      </c>
      <c r="N69" s="6">
        <f t="shared" si="9"/>
        <v>3.7499999999999999E-3</v>
      </c>
      <c r="O69" s="3">
        <f t="shared" si="10"/>
        <v>95106.36</v>
      </c>
      <c r="P69" s="3">
        <f t="shared" si="11"/>
        <v>96691.44</v>
      </c>
      <c r="Q69" s="3">
        <f t="shared" si="12"/>
        <v>93572.335142148862</v>
      </c>
      <c r="R69" s="7">
        <f t="shared" si="13"/>
        <v>366</v>
      </c>
      <c r="S69" s="7">
        <f t="shared" si="14"/>
        <v>30</v>
      </c>
      <c r="U69" s="8">
        <f t="shared" si="18"/>
        <v>108349.14489510414</v>
      </c>
      <c r="V69" s="8">
        <f t="shared" si="19"/>
        <v>460483.86580419261</v>
      </c>
    </row>
    <row r="70" spans="1:22" x14ac:dyDescent="0.25">
      <c r="A70" s="5">
        <f t="shared" si="20"/>
        <v>43951</v>
      </c>
      <c r="B70" s="15">
        <f t="shared" si="15"/>
        <v>52</v>
      </c>
      <c r="C70" s="15">
        <f t="shared" si="16"/>
        <v>5</v>
      </c>
      <c r="D70" s="22" t="str">
        <f t="shared" si="0"/>
        <v>No</v>
      </c>
      <c r="E70" s="8">
        <f t="shared" si="1"/>
        <v>0</v>
      </c>
      <c r="F70" s="8">
        <f t="shared" si="2"/>
        <v>131138.12225578181</v>
      </c>
      <c r="G70" s="6">
        <f t="shared" si="3"/>
        <v>3.7499999999999999E-3</v>
      </c>
      <c r="H70" s="3">
        <f t="shared" si="4"/>
        <v>93431.46344047274</v>
      </c>
      <c r="I70" s="3">
        <f t="shared" si="5"/>
        <v>37706.658815309071</v>
      </c>
      <c r="J70" s="3">
        <f t="shared" si="17"/>
        <v>24915056.917459399</v>
      </c>
      <c r="K70" s="3">
        <f t="shared" si="6"/>
        <v>24877350.258644089</v>
      </c>
      <c r="L70" s="3">
        <f t="shared" si="7"/>
        <v>131138.12225578181</v>
      </c>
      <c r="M70" s="3">
        <f t="shared" si="8"/>
        <v>93431.46344047274</v>
      </c>
      <c r="N70" s="6">
        <f t="shared" si="9"/>
        <v>3.7499999999999999E-3</v>
      </c>
      <c r="O70" s="3">
        <f t="shared" si="10"/>
        <v>91899.839999999997</v>
      </c>
      <c r="P70" s="3">
        <f t="shared" si="11"/>
        <v>93431.52</v>
      </c>
      <c r="Q70" s="3">
        <f t="shared" si="12"/>
        <v>93431.46344047274</v>
      </c>
      <c r="R70" s="7">
        <f t="shared" si="13"/>
        <v>366</v>
      </c>
      <c r="S70" s="7">
        <f t="shared" si="14"/>
        <v>31</v>
      </c>
      <c r="U70" s="8">
        <f t="shared" si="18"/>
        <v>107944.35356921959</v>
      </c>
      <c r="V70" s="8">
        <f t="shared" si="19"/>
        <v>467758.86546661815</v>
      </c>
    </row>
    <row r="71" spans="1:22" x14ac:dyDescent="0.25">
      <c r="A71" s="5">
        <f t="shared" si="20"/>
        <v>43982</v>
      </c>
      <c r="B71" s="15">
        <f t="shared" si="15"/>
        <v>53</v>
      </c>
      <c r="C71" s="15">
        <f t="shared" si="16"/>
        <v>5</v>
      </c>
      <c r="D71" s="22" t="str">
        <f t="shared" si="0"/>
        <v>No</v>
      </c>
      <c r="E71" s="8">
        <f t="shared" si="1"/>
        <v>0</v>
      </c>
      <c r="F71" s="8">
        <f t="shared" si="2"/>
        <v>131138.12225578181</v>
      </c>
      <c r="G71" s="6">
        <f t="shared" si="3"/>
        <v>3.7499999999999999E-3</v>
      </c>
      <c r="H71" s="3">
        <f t="shared" si="4"/>
        <v>93290.063469915331</v>
      </c>
      <c r="I71" s="3">
        <f t="shared" si="5"/>
        <v>37848.05878586648</v>
      </c>
      <c r="J71" s="3">
        <f t="shared" si="17"/>
        <v>24877350.258644089</v>
      </c>
      <c r="K71" s="3">
        <f t="shared" si="6"/>
        <v>24839502.199858222</v>
      </c>
      <c r="L71" s="3">
        <f t="shared" si="7"/>
        <v>131138.12225578181</v>
      </c>
      <c r="M71" s="3">
        <f t="shared" si="8"/>
        <v>93290.063469915331</v>
      </c>
      <c r="N71" s="6">
        <f t="shared" si="9"/>
        <v>3.7499999999999999E-3</v>
      </c>
      <c r="O71" s="3">
        <f t="shared" si="10"/>
        <v>94819.44</v>
      </c>
      <c r="P71" s="3">
        <f t="shared" si="11"/>
        <v>96399.72</v>
      </c>
      <c r="Q71" s="3">
        <f t="shared" si="12"/>
        <v>93290.063469915331</v>
      </c>
      <c r="R71" s="7">
        <f t="shared" si="13"/>
        <v>366</v>
      </c>
      <c r="S71" s="7">
        <f t="shared" si="14"/>
        <v>30</v>
      </c>
      <c r="U71" s="8">
        <f t="shared" si="18"/>
        <v>107541.07453969571</v>
      </c>
      <c r="V71" s="8">
        <f t="shared" si="19"/>
        <v>474973.0792169894</v>
      </c>
    </row>
    <row r="72" spans="1:22" x14ac:dyDescent="0.25">
      <c r="A72" s="5">
        <f t="shared" si="20"/>
        <v>44012</v>
      </c>
      <c r="B72" s="15">
        <f t="shared" si="15"/>
        <v>54</v>
      </c>
      <c r="C72" s="15">
        <f t="shared" si="16"/>
        <v>5</v>
      </c>
      <c r="D72" s="22" t="str">
        <f t="shared" si="0"/>
        <v>No</v>
      </c>
      <c r="E72" s="8">
        <f t="shared" si="1"/>
        <v>0</v>
      </c>
      <c r="F72" s="8">
        <f t="shared" si="2"/>
        <v>131138.12225578181</v>
      </c>
      <c r="G72" s="6">
        <f t="shared" si="3"/>
        <v>3.7499999999999999E-3</v>
      </c>
      <c r="H72" s="3">
        <f t="shared" si="4"/>
        <v>93148.13324946833</v>
      </c>
      <c r="I72" s="3">
        <f t="shared" si="5"/>
        <v>37989.989006313481</v>
      </c>
      <c r="J72" s="3">
        <f t="shared" si="17"/>
        <v>24839502.199858222</v>
      </c>
      <c r="K72" s="3">
        <f t="shared" si="6"/>
        <v>24801512.210851908</v>
      </c>
      <c r="L72" s="3">
        <f t="shared" si="7"/>
        <v>131138.12225578181</v>
      </c>
      <c r="M72" s="3">
        <f t="shared" si="8"/>
        <v>93148.13324946833</v>
      </c>
      <c r="N72" s="6">
        <f t="shared" si="9"/>
        <v>3.7499999999999999E-3</v>
      </c>
      <c r="O72" s="3">
        <f t="shared" si="10"/>
        <v>91621.08</v>
      </c>
      <c r="P72" s="3">
        <f t="shared" si="11"/>
        <v>93148.08</v>
      </c>
      <c r="Q72" s="3">
        <f t="shared" si="12"/>
        <v>93148.13324946833</v>
      </c>
      <c r="R72" s="7">
        <f t="shared" si="13"/>
        <v>366</v>
      </c>
      <c r="S72" s="7">
        <f t="shared" si="14"/>
        <v>31</v>
      </c>
      <c r="U72" s="8">
        <f t="shared" si="18"/>
        <v>107139.30215660845</v>
      </c>
      <c r="V72" s="8">
        <f t="shared" si="19"/>
        <v>482126.85970473802</v>
      </c>
    </row>
    <row r="73" spans="1:22" x14ac:dyDescent="0.25">
      <c r="A73" s="5">
        <f t="shared" si="20"/>
        <v>44043</v>
      </c>
      <c r="B73" s="15">
        <f t="shared" si="15"/>
        <v>55</v>
      </c>
      <c r="C73" s="15">
        <f t="shared" si="16"/>
        <v>5</v>
      </c>
      <c r="D73" s="22" t="str">
        <f t="shared" si="0"/>
        <v>No</v>
      </c>
      <c r="E73" s="8">
        <f t="shared" si="1"/>
        <v>0</v>
      </c>
      <c r="F73" s="8">
        <f t="shared" si="2"/>
        <v>131138.12225578181</v>
      </c>
      <c r="G73" s="6">
        <f t="shared" si="3"/>
        <v>3.7499999999999999E-3</v>
      </c>
      <c r="H73" s="3">
        <f t="shared" si="4"/>
        <v>93005.670790694654</v>
      </c>
      <c r="I73" s="3">
        <f t="shared" si="5"/>
        <v>38132.451465087157</v>
      </c>
      <c r="J73" s="3">
        <f t="shared" si="17"/>
        <v>24801512.210851908</v>
      </c>
      <c r="K73" s="3">
        <f t="shared" si="6"/>
        <v>24763379.759386819</v>
      </c>
      <c r="L73" s="3">
        <f t="shared" si="7"/>
        <v>131138.12225578181</v>
      </c>
      <c r="M73" s="3">
        <f t="shared" si="8"/>
        <v>93005.670790694654</v>
      </c>
      <c r="N73" s="6">
        <f t="shared" si="9"/>
        <v>3.7499999999999999E-3</v>
      </c>
      <c r="O73" s="3">
        <f t="shared" si="10"/>
        <v>94530.36</v>
      </c>
      <c r="P73" s="3">
        <f t="shared" si="11"/>
        <v>96105.84</v>
      </c>
      <c r="Q73" s="3">
        <f t="shared" si="12"/>
        <v>93005.670790694654</v>
      </c>
      <c r="R73" s="7">
        <f t="shared" si="13"/>
        <v>366</v>
      </c>
      <c r="S73" s="7">
        <f t="shared" si="14"/>
        <v>31</v>
      </c>
      <c r="U73" s="8">
        <f t="shared" si="18"/>
        <v>106739.03079114169</v>
      </c>
      <c r="V73" s="8">
        <f t="shared" si="19"/>
        <v>489220.55779273272</v>
      </c>
    </row>
    <row r="74" spans="1:22" x14ac:dyDescent="0.25">
      <c r="A74" s="5">
        <f t="shared" si="20"/>
        <v>44074</v>
      </c>
      <c r="B74" s="15">
        <f t="shared" si="15"/>
        <v>56</v>
      </c>
      <c r="C74" s="15">
        <f t="shared" si="16"/>
        <v>5</v>
      </c>
      <c r="D74" s="22" t="str">
        <f t="shared" si="0"/>
        <v>No</v>
      </c>
      <c r="E74" s="8">
        <f t="shared" si="1"/>
        <v>0</v>
      </c>
      <c r="F74" s="8">
        <f t="shared" si="2"/>
        <v>131138.12225578181</v>
      </c>
      <c r="G74" s="6">
        <f t="shared" si="3"/>
        <v>3.7499999999999999E-3</v>
      </c>
      <c r="H74" s="3">
        <f t="shared" si="4"/>
        <v>92862.674097700568</v>
      </c>
      <c r="I74" s="3">
        <f t="shared" si="5"/>
        <v>38275.448158081243</v>
      </c>
      <c r="J74" s="3">
        <f t="shared" si="17"/>
        <v>24763379.759386819</v>
      </c>
      <c r="K74" s="3">
        <f t="shared" si="6"/>
        <v>24725104.311228737</v>
      </c>
      <c r="L74" s="3">
        <f t="shared" si="7"/>
        <v>131138.12225578181</v>
      </c>
      <c r="M74" s="3">
        <f t="shared" si="8"/>
        <v>92862.674097700568</v>
      </c>
      <c r="N74" s="6">
        <f t="shared" si="9"/>
        <v>3.7499999999999999E-3</v>
      </c>
      <c r="O74" s="3">
        <f t="shared" si="10"/>
        <v>94385.040000000008</v>
      </c>
      <c r="P74" s="3">
        <f t="shared" si="11"/>
        <v>95958.12</v>
      </c>
      <c r="Q74" s="3">
        <f t="shared" si="12"/>
        <v>92862.674097700568</v>
      </c>
      <c r="R74" s="7">
        <f t="shared" si="13"/>
        <v>366</v>
      </c>
      <c r="S74" s="7">
        <f t="shared" si="14"/>
        <v>30</v>
      </c>
      <c r="U74" s="8">
        <f t="shared" si="18"/>
        <v>106340.25483550853</v>
      </c>
      <c r="V74" s="8">
        <f t="shared" si="19"/>
        <v>496254.52256570652</v>
      </c>
    </row>
    <row r="75" spans="1:22" x14ac:dyDescent="0.25">
      <c r="A75" s="5">
        <f t="shared" si="20"/>
        <v>44104</v>
      </c>
      <c r="B75" s="15">
        <f t="shared" si="15"/>
        <v>57</v>
      </c>
      <c r="C75" s="15">
        <f t="shared" si="16"/>
        <v>5</v>
      </c>
      <c r="D75" s="22" t="str">
        <f t="shared" si="0"/>
        <v>No</v>
      </c>
      <c r="E75" s="8">
        <f t="shared" si="1"/>
        <v>0</v>
      </c>
      <c r="F75" s="8">
        <f t="shared" si="2"/>
        <v>131138.12225578181</v>
      </c>
      <c r="G75" s="6">
        <f t="shared" si="3"/>
        <v>3.7499999999999999E-3</v>
      </c>
      <c r="H75" s="3">
        <f t="shared" si="4"/>
        <v>92719.141167107766</v>
      </c>
      <c r="I75" s="3">
        <f t="shared" si="5"/>
        <v>38418.981088674045</v>
      </c>
      <c r="J75" s="3">
        <f t="shared" si="17"/>
        <v>24725104.311228737</v>
      </c>
      <c r="K75" s="3">
        <f t="shared" si="6"/>
        <v>24686685.330140062</v>
      </c>
      <c r="L75" s="3">
        <f t="shared" si="7"/>
        <v>131138.12225578181</v>
      </c>
      <c r="M75" s="3">
        <f t="shared" si="8"/>
        <v>92719.141167107766</v>
      </c>
      <c r="N75" s="6">
        <f t="shared" si="9"/>
        <v>3.7499999999999999E-3</v>
      </c>
      <c r="O75" s="3">
        <f t="shared" si="10"/>
        <v>91199.16</v>
      </c>
      <c r="P75" s="3">
        <f t="shared" si="11"/>
        <v>92719.200000000012</v>
      </c>
      <c r="Q75" s="3">
        <f t="shared" si="12"/>
        <v>92719.141167107766</v>
      </c>
      <c r="R75" s="7">
        <f t="shared" si="13"/>
        <v>366</v>
      </c>
      <c r="S75" s="7">
        <f t="shared" si="14"/>
        <v>31</v>
      </c>
      <c r="U75" s="8">
        <f t="shared" si="18"/>
        <v>105942.96870287275</v>
      </c>
      <c r="V75" s="8">
        <f t="shared" si="19"/>
        <v>503229.10133864556</v>
      </c>
    </row>
    <row r="76" spans="1:22" x14ac:dyDescent="0.25">
      <c r="A76" s="5">
        <f t="shared" si="20"/>
        <v>44135</v>
      </c>
      <c r="B76" s="15">
        <f t="shared" si="15"/>
        <v>58</v>
      </c>
      <c r="C76" s="15">
        <f t="shared" si="16"/>
        <v>5</v>
      </c>
      <c r="D76" s="22" t="str">
        <f t="shared" si="0"/>
        <v>No</v>
      </c>
      <c r="E76" s="8">
        <f t="shared" si="1"/>
        <v>0</v>
      </c>
      <c r="F76" s="8">
        <f t="shared" si="2"/>
        <v>131138.12225578181</v>
      </c>
      <c r="G76" s="6">
        <f t="shared" si="3"/>
        <v>3.7499999999999999E-3</v>
      </c>
      <c r="H76" s="3">
        <f t="shared" si="4"/>
        <v>92575.069988025221</v>
      </c>
      <c r="I76" s="3">
        <f t="shared" si="5"/>
        <v>38563.05226775659</v>
      </c>
      <c r="J76" s="3">
        <f t="shared" si="17"/>
        <v>24686685.330140062</v>
      </c>
      <c r="K76" s="3">
        <f t="shared" si="6"/>
        <v>24648122.277872305</v>
      </c>
      <c r="L76" s="3">
        <f t="shared" si="7"/>
        <v>131138.12225578181</v>
      </c>
      <c r="M76" s="3">
        <f t="shared" si="8"/>
        <v>92575.069988025221</v>
      </c>
      <c r="N76" s="6">
        <f t="shared" si="9"/>
        <v>3.7499999999999999E-3</v>
      </c>
      <c r="O76" s="3">
        <f t="shared" si="10"/>
        <v>94092.72</v>
      </c>
      <c r="P76" s="3">
        <f t="shared" si="11"/>
        <v>95660.88</v>
      </c>
      <c r="Q76" s="3">
        <f t="shared" si="12"/>
        <v>92575.069988025221</v>
      </c>
      <c r="R76" s="7">
        <f t="shared" si="13"/>
        <v>366</v>
      </c>
      <c r="S76" s="7">
        <f t="shared" si="14"/>
        <v>30</v>
      </c>
      <c r="U76" s="8">
        <f t="shared" si="18"/>
        <v>105547.1668272705</v>
      </c>
      <c r="V76" s="8">
        <f t="shared" si="19"/>
        <v>510144.63966514071</v>
      </c>
    </row>
    <row r="77" spans="1:22" x14ac:dyDescent="0.25">
      <c r="A77" s="5">
        <f t="shared" si="20"/>
        <v>44165</v>
      </c>
      <c r="B77" s="15">
        <f t="shared" si="15"/>
        <v>59</v>
      </c>
      <c r="C77" s="15">
        <f t="shared" si="16"/>
        <v>5</v>
      </c>
      <c r="D77" s="22" t="str">
        <f t="shared" si="0"/>
        <v>No</v>
      </c>
      <c r="E77" s="8">
        <f t="shared" si="1"/>
        <v>0</v>
      </c>
      <c r="F77" s="8">
        <f t="shared" si="2"/>
        <v>131138.12225578181</v>
      </c>
      <c r="G77" s="6">
        <f t="shared" si="3"/>
        <v>3.7499999999999999E-3</v>
      </c>
      <c r="H77" s="3">
        <f t="shared" si="4"/>
        <v>92430.458542021137</v>
      </c>
      <c r="I77" s="3">
        <f t="shared" si="5"/>
        <v>38707.663713760674</v>
      </c>
      <c r="J77" s="3">
        <f t="shared" si="17"/>
        <v>24648122.277872305</v>
      </c>
      <c r="K77" s="3">
        <f t="shared" si="6"/>
        <v>24609414.614158545</v>
      </c>
      <c r="L77" s="3">
        <f t="shared" si="7"/>
        <v>131138.12225578181</v>
      </c>
      <c r="M77" s="3">
        <f t="shared" si="8"/>
        <v>92430.458542021137</v>
      </c>
      <c r="N77" s="6">
        <f t="shared" si="9"/>
        <v>3.7499999999999999E-3</v>
      </c>
      <c r="O77" s="3">
        <f t="shared" si="10"/>
        <v>90915.24</v>
      </c>
      <c r="P77" s="3">
        <f t="shared" si="11"/>
        <v>92430.48</v>
      </c>
      <c r="Q77" s="3">
        <f t="shared" si="12"/>
        <v>92430.458542021137</v>
      </c>
      <c r="R77" s="7">
        <f t="shared" si="13"/>
        <v>366</v>
      </c>
      <c r="S77" s="7">
        <f t="shared" si="14"/>
        <v>31</v>
      </c>
      <c r="U77" s="8">
        <f t="shared" si="18"/>
        <v>105152.84366353226</v>
      </c>
      <c r="V77" s="8">
        <f t="shared" si="19"/>
        <v>517001.48134570027</v>
      </c>
    </row>
    <row r="78" spans="1:22" x14ac:dyDescent="0.25">
      <c r="A78" s="5">
        <f t="shared" si="20"/>
        <v>44196</v>
      </c>
      <c r="B78" s="15">
        <f t="shared" si="15"/>
        <v>60</v>
      </c>
      <c r="C78" s="15">
        <f t="shared" si="16"/>
        <v>5</v>
      </c>
      <c r="D78" s="22" t="str">
        <f t="shared" si="0"/>
        <v>No</v>
      </c>
      <c r="E78" s="8">
        <f t="shared" si="1"/>
        <v>0</v>
      </c>
      <c r="F78" s="8">
        <f t="shared" si="2"/>
        <v>131138.12225578181</v>
      </c>
      <c r="G78" s="6">
        <f t="shared" si="3"/>
        <v>3.7499999999999999E-3</v>
      </c>
      <c r="H78" s="3">
        <f t="shared" si="4"/>
        <v>92285.304803094536</v>
      </c>
      <c r="I78" s="3">
        <f t="shared" si="5"/>
        <v>38852.817452687275</v>
      </c>
      <c r="J78" s="3">
        <f t="shared" si="17"/>
        <v>24609414.614158545</v>
      </c>
      <c r="K78" s="3">
        <f t="shared" si="6"/>
        <v>24570561.796705857</v>
      </c>
      <c r="L78" s="3">
        <f t="shared" si="7"/>
        <v>131138.12225578181</v>
      </c>
      <c r="M78" s="3">
        <f t="shared" si="8"/>
        <v>92285.304803094536</v>
      </c>
      <c r="N78" s="6">
        <f t="shared" si="9"/>
        <v>3.7499999999999999E-3</v>
      </c>
      <c r="O78" s="3">
        <f t="shared" si="10"/>
        <v>93798.12</v>
      </c>
      <c r="P78" s="3">
        <f t="shared" si="11"/>
        <v>95361.48</v>
      </c>
      <c r="Q78" s="3">
        <f t="shared" si="12"/>
        <v>92285.304803094536</v>
      </c>
      <c r="R78" s="7">
        <f t="shared" si="13"/>
        <v>366</v>
      </c>
      <c r="S78" s="7">
        <f t="shared" si="14"/>
        <v>31</v>
      </c>
      <c r="U78" s="8">
        <f t="shared" si="18"/>
        <v>104759.99368720525</v>
      </c>
      <c r="V78" s="8">
        <f t="shared" si="19"/>
        <v>523799.96843602625</v>
      </c>
    </row>
    <row r="79" spans="1:22" x14ac:dyDescent="0.25">
      <c r="A79" s="5">
        <f t="shared" si="20"/>
        <v>44227</v>
      </c>
      <c r="B79" s="15">
        <f t="shared" si="15"/>
        <v>61</v>
      </c>
      <c r="C79" s="15">
        <f t="shared" si="16"/>
        <v>6</v>
      </c>
      <c r="D79" s="22" t="str">
        <f t="shared" si="0"/>
        <v>No</v>
      </c>
      <c r="E79" s="8">
        <f t="shared" si="1"/>
        <v>0</v>
      </c>
      <c r="F79" s="8">
        <f t="shared" si="2"/>
        <v>131138.12225578181</v>
      </c>
      <c r="G79" s="6">
        <f t="shared" si="3"/>
        <v>3.7499999999999999E-3</v>
      </c>
      <c r="H79" s="3">
        <f t="shared" si="4"/>
        <v>92139.606737646958</v>
      </c>
      <c r="I79" s="3">
        <f t="shared" si="5"/>
        <v>38998.515518134853</v>
      </c>
      <c r="J79" s="3">
        <f t="shared" si="17"/>
        <v>24570561.796705857</v>
      </c>
      <c r="K79" s="3">
        <f t="shared" si="6"/>
        <v>24531563.281187721</v>
      </c>
      <c r="L79" s="3">
        <f t="shared" si="7"/>
        <v>131138.12225578181</v>
      </c>
      <c r="M79" s="3">
        <f t="shared" si="8"/>
        <v>92139.606737646958</v>
      </c>
      <c r="N79" s="6">
        <f t="shared" si="9"/>
        <v>3.7499999999999999E-3</v>
      </c>
      <c r="O79" s="3">
        <f t="shared" si="10"/>
        <v>93650.040000000008</v>
      </c>
      <c r="P79" s="3">
        <f t="shared" si="11"/>
        <v>95210.880000000005</v>
      </c>
      <c r="Q79" s="3">
        <f t="shared" si="12"/>
        <v>92139.606737646958</v>
      </c>
      <c r="R79" s="7">
        <f t="shared" si="13"/>
        <v>365</v>
      </c>
      <c r="S79" s="7">
        <f t="shared" si="14"/>
        <v>28</v>
      </c>
      <c r="U79" s="8">
        <f t="shared" si="18"/>
        <v>104368.61139447596</v>
      </c>
      <c r="V79" s="8">
        <f t="shared" si="19"/>
        <v>530540.44125525269</v>
      </c>
    </row>
    <row r="80" spans="1:22" x14ac:dyDescent="0.25">
      <c r="A80" s="5">
        <f t="shared" si="20"/>
        <v>44255</v>
      </c>
      <c r="B80" s="15">
        <f t="shared" si="15"/>
        <v>62</v>
      </c>
      <c r="C80" s="15">
        <f t="shared" si="16"/>
        <v>6</v>
      </c>
      <c r="D80" s="22" t="str">
        <f t="shared" si="0"/>
        <v>No</v>
      </c>
      <c r="E80" s="8">
        <f t="shared" si="1"/>
        <v>0</v>
      </c>
      <c r="F80" s="8">
        <f t="shared" si="2"/>
        <v>131138.12225578181</v>
      </c>
      <c r="G80" s="6">
        <f t="shared" si="3"/>
        <v>3.7499999999999999E-3</v>
      </c>
      <c r="H80" s="3">
        <f t="shared" si="4"/>
        <v>91993.362304453942</v>
      </c>
      <c r="I80" s="3">
        <f t="shared" si="5"/>
        <v>39144.759951327869</v>
      </c>
      <c r="J80" s="3">
        <f t="shared" si="17"/>
        <v>24531563.281187721</v>
      </c>
      <c r="K80" s="3">
        <f t="shared" si="6"/>
        <v>24492418.521236394</v>
      </c>
      <c r="L80" s="3">
        <f t="shared" si="7"/>
        <v>131138.12225578181</v>
      </c>
      <c r="M80" s="3">
        <f t="shared" si="8"/>
        <v>91993.362304453942</v>
      </c>
      <c r="N80" s="6">
        <f t="shared" si="9"/>
        <v>3.7499999999999999E-3</v>
      </c>
      <c r="O80" s="3">
        <f t="shared" si="10"/>
        <v>84684.36</v>
      </c>
      <c r="P80" s="3">
        <f t="shared" si="11"/>
        <v>85860.479999999996</v>
      </c>
      <c r="Q80" s="3">
        <f t="shared" si="12"/>
        <v>91993.362304453942</v>
      </c>
      <c r="R80" s="7">
        <f t="shared" si="13"/>
        <v>365</v>
      </c>
      <c r="S80" s="7">
        <f t="shared" si="14"/>
        <v>31</v>
      </c>
      <c r="U80" s="8">
        <f t="shared" si="18"/>
        <v>103978.69130209314</v>
      </c>
      <c r="V80" s="8">
        <f t="shared" si="19"/>
        <v>537223.23839414795</v>
      </c>
    </row>
    <row r="81" spans="1:22" x14ac:dyDescent="0.25">
      <c r="A81" s="5">
        <f t="shared" si="20"/>
        <v>44286</v>
      </c>
      <c r="B81" s="15">
        <f t="shared" si="15"/>
        <v>63</v>
      </c>
      <c r="C81" s="15">
        <f t="shared" si="16"/>
        <v>6</v>
      </c>
      <c r="D81" s="22" t="str">
        <f t="shared" si="0"/>
        <v>No</v>
      </c>
      <c r="E81" s="8">
        <f t="shared" si="1"/>
        <v>0</v>
      </c>
      <c r="F81" s="8">
        <f t="shared" si="2"/>
        <v>131138.12225578181</v>
      </c>
      <c r="G81" s="6">
        <f t="shared" si="3"/>
        <v>3.7499999999999999E-3</v>
      </c>
      <c r="H81" s="3">
        <f t="shared" si="4"/>
        <v>91846.569454636468</v>
      </c>
      <c r="I81" s="3">
        <f t="shared" si="5"/>
        <v>39291.552801145343</v>
      </c>
      <c r="J81" s="3">
        <f t="shared" si="17"/>
        <v>24492418.521236394</v>
      </c>
      <c r="K81" s="3">
        <f t="shared" si="6"/>
        <v>24453126.968435246</v>
      </c>
      <c r="L81" s="3">
        <f t="shared" si="7"/>
        <v>131138.12225578181</v>
      </c>
      <c r="M81" s="3">
        <f t="shared" si="8"/>
        <v>91846.569454636468</v>
      </c>
      <c r="N81" s="6">
        <f t="shared" si="9"/>
        <v>3.7499999999999999E-3</v>
      </c>
      <c r="O81" s="3">
        <f t="shared" si="10"/>
        <v>93608.040000000008</v>
      </c>
      <c r="P81" s="3">
        <f t="shared" si="11"/>
        <v>94908.12</v>
      </c>
      <c r="Q81" s="3">
        <f t="shared" si="12"/>
        <v>91846.569454636468</v>
      </c>
      <c r="R81" s="7">
        <f t="shared" si="13"/>
        <v>365</v>
      </c>
      <c r="S81" s="7">
        <f t="shared" si="14"/>
        <v>30</v>
      </c>
      <c r="U81" s="8">
        <f t="shared" si="18"/>
        <v>103590.22794729083</v>
      </c>
      <c r="V81" s="8">
        <f t="shared" si="19"/>
        <v>543848.69672327687</v>
      </c>
    </row>
    <row r="82" spans="1:22" x14ac:dyDescent="0.25">
      <c r="A82" s="5">
        <f t="shared" si="20"/>
        <v>44316</v>
      </c>
      <c r="B82" s="15">
        <f t="shared" si="15"/>
        <v>64</v>
      </c>
      <c r="C82" s="15">
        <f t="shared" si="16"/>
        <v>6</v>
      </c>
      <c r="D82" s="22" t="str">
        <f t="shared" si="0"/>
        <v>No</v>
      </c>
      <c r="E82" s="8">
        <f t="shared" si="1"/>
        <v>0</v>
      </c>
      <c r="F82" s="8">
        <f t="shared" si="2"/>
        <v>131138.12225578181</v>
      </c>
      <c r="G82" s="6">
        <f t="shared" si="3"/>
        <v>3.7499999999999999E-3</v>
      </c>
      <c r="H82" s="3">
        <f t="shared" si="4"/>
        <v>91699.226131632167</v>
      </c>
      <c r="I82" s="3">
        <f t="shared" si="5"/>
        <v>39438.896124149644</v>
      </c>
      <c r="J82" s="3">
        <f t="shared" si="17"/>
        <v>24453126.968435246</v>
      </c>
      <c r="K82" s="3">
        <f t="shared" si="6"/>
        <v>24413688.072311096</v>
      </c>
      <c r="L82" s="3">
        <f t="shared" si="7"/>
        <v>131138.12225578181</v>
      </c>
      <c r="M82" s="3">
        <f t="shared" si="8"/>
        <v>91699.226131632167</v>
      </c>
      <c r="N82" s="6">
        <f t="shared" si="9"/>
        <v>3.7499999999999999E-3</v>
      </c>
      <c r="O82" s="3">
        <f t="shared" si="10"/>
        <v>90443.040000000008</v>
      </c>
      <c r="P82" s="3">
        <f t="shared" si="11"/>
        <v>91699.200000000012</v>
      </c>
      <c r="Q82" s="3">
        <f t="shared" si="12"/>
        <v>91699.226131632167</v>
      </c>
      <c r="R82" s="7">
        <f t="shared" si="13"/>
        <v>365</v>
      </c>
      <c r="S82" s="7">
        <f t="shared" si="14"/>
        <v>31</v>
      </c>
      <c r="U82" s="8">
        <f t="shared" si="18"/>
        <v>103203.21588771189</v>
      </c>
      <c r="V82" s="8">
        <f t="shared" si="19"/>
        <v>550417.15140113002</v>
      </c>
    </row>
    <row r="83" spans="1:22" x14ac:dyDescent="0.25">
      <c r="A83" s="5">
        <f t="shared" si="20"/>
        <v>44347</v>
      </c>
      <c r="B83" s="15">
        <f t="shared" si="15"/>
        <v>65</v>
      </c>
      <c r="C83" s="15">
        <f t="shared" si="16"/>
        <v>6</v>
      </c>
      <c r="D83" s="22" t="str">
        <f t="shared" ref="D83:D146" si="21">IF(B83="","",IF(B83&gt;$E$13,"No","Yes"))</f>
        <v>No</v>
      </c>
      <c r="E83" s="8">
        <f t="shared" ref="E83:E146" si="22">IF(B83="","",($E$14=B83)*(K82-F83+H83))</f>
        <v>0</v>
      </c>
      <c r="F83" s="8">
        <f t="shared" ref="F83:F146" si="23">IF(B83="","",IF(D83="Yes",M83,$E$15))</f>
        <v>131138.12225578181</v>
      </c>
      <c r="G83" s="6">
        <f t="shared" ref="G83:G146" si="24">IF(B83="","",$E$11/12)</f>
        <v>3.7499999999999999E-3</v>
      </c>
      <c r="H83" s="3">
        <f t="shared" ref="H83:H146" si="25">IF(B83="","",M83)</f>
        <v>91551.330271166604</v>
      </c>
      <c r="I83" s="3">
        <f t="shared" ref="I83:I146" si="26">IF(B83="","",F83-H83)</f>
        <v>39586.791984615207</v>
      </c>
      <c r="J83" s="3">
        <f t="shared" si="17"/>
        <v>24413688.072311096</v>
      </c>
      <c r="K83" s="3">
        <f t="shared" ref="K83:K146" si="27">IF(B83="","",MAX(J83-I83-E83,0))</f>
        <v>24374101.280326482</v>
      </c>
      <c r="L83" s="3">
        <f t="shared" ref="L83:L146" si="28">IF(B83="","",F83+E83)</f>
        <v>131138.12225578181</v>
      </c>
      <c r="M83" s="3">
        <f t="shared" ref="M83:M146" si="29">IF(B83="","",IF($E$4=$O$17,O83,IF($E$4=$P$17,P83,Q83)))</f>
        <v>91551.330271166604</v>
      </c>
      <c r="N83" s="6">
        <f t="shared" ref="N83:N146" si="30">IF(B83="","",G83)</f>
        <v>3.7499999999999999E-3</v>
      </c>
      <c r="O83" s="3">
        <f t="shared" ref="O83:O146" si="31">IF(B83="","",ROUND(J83*(N83/R82*S82+N83/R83*(A83-A82-S82)),2)*12)</f>
        <v>93307.08</v>
      </c>
      <c r="P83" s="3">
        <f t="shared" ref="P83:P146" si="32">IF(B83="","",ROUND(J83*N83/360*(A83-A82),2)*12)</f>
        <v>94603.08</v>
      </c>
      <c r="Q83" s="3">
        <f t="shared" ref="Q83:Q146" si="33">IF(B83="","",J83*N83)</f>
        <v>91551.330271166604</v>
      </c>
      <c r="R83" s="7">
        <f t="shared" ref="R83:R146" si="34">IF(B83="","",(DATE(YEAR(A83)+1,1,1)-DATE(YEAR(A83),1,1)))</f>
        <v>365</v>
      </c>
      <c r="S83" s="7">
        <f t="shared" ref="S83:S146" si="35">IF(B83="","",DATE(YEAR(A84),MONTH(A84),DAY(A84))-A83)</f>
        <v>30</v>
      </c>
      <c r="U83" s="8">
        <f t="shared" si="18"/>
        <v>102817.6497013319</v>
      </c>
      <c r="V83" s="8">
        <f t="shared" si="19"/>
        <v>556928.93588221446</v>
      </c>
    </row>
    <row r="84" spans="1:22" x14ac:dyDescent="0.25">
      <c r="A84" s="5">
        <f t="shared" si="20"/>
        <v>44377</v>
      </c>
      <c r="B84" s="15">
        <f t="shared" ref="B84:B147" si="36">IF(B83&gt;=$E$14,"",B83+1)</f>
        <v>66</v>
      </c>
      <c r="C84" s="15">
        <f t="shared" ref="C84:C147" si="37">IF(B84="","",ROUNDUP(B84/12,0))</f>
        <v>6</v>
      </c>
      <c r="D84" s="22" t="str">
        <f t="shared" si="21"/>
        <v>No</v>
      </c>
      <c r="E84" s="8">
        <f t="shared" si="22"/>
        <v>0</v>
      </c>
      <c r="F84" s="8">
        <f t="shared" si="23"/>
        <v>131138.12225578181</v>
      </c>
      <c r="G84" s="6">
        <f t="shared" si="24"/>
        <v>3.7499999999999999E-3</v>
      </c>
      <c r="H84" s="3">
        <f t="shared" si="25"/>
        <v>91402.879801224306</v>
      </c>
      <c r="I84" s="3">
        <f t="shared" si="26"/>
        <v>39735.242454557505</v>
      </c>
      <c r="J84" s="3">
        <f t="shared" ref="J84:J147" si="38">IF(B84="","",K83)</f>
        <v>24374101.280326482</v>
      </c>
      <c r="K84" s="3">
        <f t="shared" si="27"/>
        <v>24334366.037871923</v>
      </c>
      <c r="L84" s="3">
        <f t="shared" si="28"/>
        <v>131138.12225578181</v>
      </c>
      <c r="M84" s="3">
        <f t="shared" si="29"/>
        <v>91402.879801224306</v>
      </c>
      <c r="N84" s="6">
        <f t="shared" si="30"/>
        <v>3.7499999999999999E-3</v>
      </c>
      <c r="O84" s="3">
        <f t="shared" si="31"/>
        <v>90150.84</v>
      </c>
      <c r="P84" s="3">
        <f t="shared" si="32"/>
        <v>91402.92</v>
      </c>
      <c r="Q84" s="3">
        <f t="shared" si="33"/>
        <v>91402.879801224306</v>
      </c>
      <c r="R84" s="7">
        <f t="shared" si="34"/>
        <v>365</v>
      </c>
      <c r="S84" s="7">
        <f t="shared" si="35"/>
        <v>31</v>
      </c>
      <c r="U84" s="8">
        <f t="shared" ref="U84:U147" si="39">IF(B84="","",-PV(G84,B84,,L84))</f>
        <v>102433.52398638298</v>
      </c>
      <c r="V84" s="8">
        <f t="shared" ref="V84:V147" si="40">IF(B84="","",U84*(B84/12))</f>
        <v>563384.3819251064</v>
      </c>
    </row>
    <row r="85" spans="1:22" x14ac:dyDescent="0.25">
      <c r="A85" s="5">
        <f t="shared" ref="A85:A148" si="41">IF(B85="","",EOMONTH(A84,1))</f>
        <v>44408</v>
      </c>
      <c r="B85" s="15">
        <f t="shared" si="36"/>
        <v>67</v>
      </c>
      <c r="C85" s="15">
        <f t="shared" si="37"/>
        <v>6</v>
      </c>
      <c r="D85" s="22" t="str">
        <f t="shared" si="21"/>
        <v>No</v>
      </c>
      <c r="E85" s="8">
        <f t="shared" si="22"/>
        <v>0</v>
      </c>
      <c r="F85" s="8">
        <f t="shared" si="23"/>
        <v>131138.12225578181</v>
      </c>
      <c r="G85" s="6">
        <f t="shared" si="24"/>
        <v>3.7499999999999999E-3</v>
      </c>
      <c r="H85" s="3">
        <f t="shared" si="25"/>
        <v>91253.872642019705</v>
      </c>
      <c r="I85" s="3">
        <f t="shared" si="26"/>
        <v>39884.249613762106</v>
      </c>
      <c r="J85" s="3">
        <f t="shared" si="38"/>
        <v>24334366.037871923</v>
      </c>
      <c r="K85" s="3">
        <f t="shared" si="27"/>
        <v>24294481.788258161</v>
      </c>
      <c r="L85" s="3">
        <f t="shared" si="28"/>
        <v>131138.12225578181</v>
      </c>
      <c r="M85" s="3">
        <f t="shared" si="29"/>
        <v>91253.872642019705</v>
      </c>
      <c r="N85" s="6">
        <f t="shared" si="30"/>
        <v>3.7499999999999999E-3</v>
      </c>
      <c r="O85" s="3">
        <f t="shared" si="31"/>
        <v>93003.959999999992</v>
      </c>
      <c r="P85" s="3">
        <f t="shared" si="32"/>
        <v>94295.64</v>
      </c>
      <c r="Q85" s="3">
        <f t="shared" si="33"/>
        <v>91253.872642019705</v>
      </c>
      <c r="R85" s="7">
        <f t="shared" si="34"/>
        <v>365</v>
      </c>
      <c r="S85" s="7">
        <f t="shared" si="35"/>
        <v>31</v>
      </c>
      <c r="U85" s="8">
        <f t="shared" si="39"/>
        <v>102050.83336127819</v>
      </c>
      <c r="V85" s="8">
        <f t="shared" si="40"/>
        <v>569783.8196004699</v>
      </c>
    </row>
    <row r="86" spans="1:22" x14ac:dyDescent="0.25">
      <c r="A86" s="5">
        <f t="shared" si="41"/>
        <v>44439</v>
      </c>
      <c r="B86" s="15">
        <f t="shared" si="36"/>
        <v>68</v>
      </c>
      <c r="C86" s="15">
        <f t="shared" si="37"/>
        <v>6</v>
      </c>
      <c r="D86" s="22" t="str">
        <f t="shared" si="21"/>
        <v>No</v>
      </c>
      <c r="E86" s="8">
        <f t="shared" si="22"/>
        <v>0</v>
      </c>
      <c r="F86" s="8">
        <f t="shared" si="23"/>
        <v>131138.12225578181</v>
      </c>
      <c r="G86" s="6">
        <f t="shared" si="24"/>
        <v>3.7499999999999999E-3</v>
      </c>
      <c r="H86" s="3">
        <f t="shared" si="25"/>
        <v>91104.306705968105</v>
      </c>
      <c r="I86" s="3">
        <f t="shared" si="26"/>
        <v>40033.815549813706</v>
      </c>
      <c r="J86" s="3">
        <f t="shared" si="38"/>
        <v>24294481.788258161</v>
      </c>
      <c r="K86" s="3">
        <f t="shared" si="27"/>
        <v>24254447.972708348</v>
      </c>
      <c r="L86" s="3">
        <f t="shared" si="28"/>
        <v>131138.12225578181</v>
      </c>
      <c r="M86" s="3">
        <f t="shared" si="29"/>
        <v>91104.306705968105</v>
      </c>
      <c r="N86" s="6">
        <f t="shared" si="30"/>
        <v>3.7499999999999999E-3</v>
      </c>
      <c r="O86" s="3">
        <f t="shared" si="31"/>
        <v>92851.56</v>
      </c>
      <c r="P86" s="3">
        <f t="shared" si="32"/>
        <v>94141.08</v>
      </c>
      <c r="Q86" s="3">
        <f t="shared" si="33"/>
        <v>91104.306705968105</v>
      </c>
      <c r="R86" s="7">
        <f t="shared" si="34"/>
        <v>365</v>
      </c>
      <c r="S86" s="7">
        <f t="shared" si="35"/>
        <v>30</v>
      </c>
      <c r="U86" s="8">
        <f t="shared" si="39"/>
        <v>101669.57246453619</v>
      </c>
      <c r="V86" s="8">
        <f t="shared" si="40"/>
        <v>576127.57729903841</v>
      </c>
    </row>
    <row r="87" spans="1:22" x14ac:dyDescent="0.25">
      <c r="A87" s="5">
        <f t="shared" si="41"/>
        <v>44469</v>
      </c>
      <c r="B87" s="15">
        <f t="shared" si="36"/>
        <v>69</v>
      </c>
      <c r="C87" s="15">
        <f t="shared" si="37"/>
        <v>6</v>
      </c>
      <c r="D87" s="22" t="str">
        <f t="shared" si="21"/>
        <v>No</v>
      </c>
      <c r="E87" s="8">
        <f t="shared" si="22"/>
        <v>0</v>
      </c>
      <c r="F87" s="8">
        <f t="shared" si="23"/>
        <v>131138.12225578181</v>
      </c>
      <c r="G87" s="6">
        <f t="shared" si="24"/>
        <v>3.7499999999999999E-3</v>
      </c>
      <c r="H87" s="3">
        <f t="shared" si="25"/>
        <v>90954.1798976563</v>
      </c>
      <c r="I87" s="3">
        <f t="shared" si="26"/>
        <v>40183.942358125511</v>
      </c>
      <c r="J87" s="3">
        <f t="shared" si="38"/>
        <v>24254447.972708348</v>
      </c>
      <c r="K87" s="3">
        <f t="shared" si="27"/>
        <v>24214264.030350223</v>
      </c>
      <c r="L87" s="3">
        <f t="shared" si="28"/>
        <v>131138.12225578181</v>
      </c>
      <c r="M87" s="3">
        <f t="shared" si="29"/>
        <v>90954.1798976563</v>
      </c>
      <c r="N87" s="6">
        <f t="shared" si="30"/>
        <v>3.7499999999999999E-3</v>
      </c>
      <c r="O87" s="3">
        <f t="shared" si="31"/>
        <v>89708.28</v>
      </c>
      <c r="P87" s="3">
        <f t="shared" si="32"/>
        <v>90954.12</v>
      </c>
      <c r="Q87" s="3">
        <f t="shared" si="33"/>
        <v>90954.1798976563</v>
      </c>
      <c r="R87" s="7">
        <f t="shared" si="34"/>
        <v>365</v>
      </c>
      <c r="S87" s="7">
        <f t="shared" si="35"/>
        <v>31</v>
      </c>
      <c r="U87" s="8">
        <f t="shared" si="39"/>
        <v>101289.73595470605</v>
      </c>
      <c r="V87" s="8">
        <f t="shared" si="40"/>
        <v>582415.98173955979</v>
      </c>
    </row>
    <row r="88" spans="1:22" x14ac:dyDescent="0.25">
      <c r="A88" s="5">
        <f t="shared" si="41"/>
        <v>44500</v>
      </c>
      <c r="B88" s="15">
        <f t="shared" si="36"/>
        <v>70</v>
      </c>
      <c r="C88" s="15">
        <f t="shared" si="37"/>
        <v>6</v>
      </c>
      <c r="D88" s="22" t="str">
        <f t="shared" si="21"/>
        <v>No</v>
      </c>
      <c r="E88" s="8">
        <f t="shared" si="22"/>
        <v>0</v>
      </c>
      <c r="F88" s="8">
        <f t="shared" si="23"/>
        <v>131138.12225578181</v>
      </c>
      <c r="G88" s="6">
        <f t="shared" si="24"/>
        <v>3.7499999999999999E-3</v>
      </c>
      <c r="H88" s="3">
        <f t="shared" si="25"/>
        <v>90803.490113813328</v>
      </c>
      <c r="I88" s="3">
        <f t="shared" si="26"/>
        <v>40334.632141968483</v>
      </c>
      <c r="J88" s="3">
        <f t="shared" si="38"/>
        <v>24214264.030350223</v>
      </c>
      <c r="K88" s="3">
        <f t="shared" si="27"/>
        <v>24173929.398208253</v>
      </c>
      <c r="L88" s="3">
        <f t="shared" si="28"/>
        <v>131138.12225578181</v>
      </c>
      <c r="M88" s="3">
        <f t="shared" si="29"/>
        <v>90803.490113813328</v>
      </c>
      <c r="N88" s="6">
        <f t="shared" si="30"/>
        <v>3.7499999999999999E-3</v>
      </c>
      <c r="O88" s="3">
        <f t="shared" si="31"/>
        <v>92544.959999999992</v>
      </c>
      <c r="P88" s="3">
        <f t="shared" si="32"/>
        <v>93830.28</v>
      </c>
      <c r="Q88" s="3">
        <f t="shared" si="33"/>
        <v>90803.490113813328</v>
      </c>
      <c r="R88" s="7">
        <f t="shared" si="34"/>
        <v>365</v>
      </c>
      <c r="S88" s="7">
        <f t="shared" si="35"/>
        <v>30</v>
      </c>
      <c r="U88" s="8">
        <f t="shared" si="39"/>
        <v>100911.31851029246</v>
      </c>
      <c r="V88" s="8">
        <f t="shared" si="40"/>
        <v>588649.357976706</v>
      </c>
    </row>
    <row r="89" spans="1:22" x14ac:dyDescent="0.25">
      <c r="A89" s="5">
        <f t="shared" si="41"/>
        <v>44530</v>
      </c>
      <c r="B89" s="15">
        <f t="shared" si="36"/>
        <v>71</v>
      </c>
      <c r="C89" s="15">
        <f t="shared" si="37"/>
        <v>6</v>
      </c>
      <c r="D89" s="22" t="str">
        <f t="shared" si="21"/>
        <v>No</v>
      </c>
      <c r="E89" s="8">
        <f t="shared" si="22"/>
        <v>0</v>
      </c>
      <c r="F89" s="8">
        <f t="shared" si="23"/>
        <v>131138.12225578181</v>
      </c>
      <c r="G89" s="6">
        <f t="shared" si="24"/>
        <v>3.7499999999999999E-3</v>
      </c>
      <c r="H89" s="3">
        <f t="shared" si="25"/>
        <v>90652.235243280942</v>
      </c>
      <c r="I89" s="3">
        <f t="shared" si="26"/>
        <v>40485.887012500869</v>
      </c>
      <c r="J89" s="3">
        <f t="shared" si="38"/>
        <v>24173929.398208253</v>
      </c>
      <c r="K89" s="3">
        <f t="shared" si="27"/>
        <v>24133443.511195753</v>
      </c>
      <c r="L89" s="3">
        <f t="shared" si="28"/>
        <v>131138.12225578181</v>
      </c>
      <c r="M89" s="3">
        <f t="shared" si="29"/>
        <v>90652.235243280942</v>
      </c>
      <c r="N89" s="6">
        <f t="shared" si="30"/>
        <v>3.7499999999999999E-3</v>
      </c>
      <c r="O89" s="3">
        <f t="shared" si="31"/>
        <v>89410.44</v>
      </c>
      <c r="P89" s="3">
        <f t="shared" si="32"/>
        <v>90652.200000000012</v>
      </c>
      <c r="Q89" s="3">
        <f t="shared" si="33"/>
        <v>90652.235243280942</v>
      </c>
      <c r="R89" s="7">
        <f t="shared" si="34"/>
        <v>365</v>
      </c>
      <c r="S89" s="7">
        <f t="shared" si="35"/>
        <v>31</v>
      </c>
      <c r="U89" s="8">
        <f t="shared" si="39"/>
        <v>100534.31482968117</v>
      </c>
      <c r="V89" s="8">
        <f t="shared" si="40"/>
        <v>594828.02940894698</v>
      </c>
    </row>
    <row r="90" spans="1:22" x14ac:dyDescent="0.25">
      <c r="A90" s="5">
        <f t="shared" si="41"/>
        <v>44561</v>
      </c>
      <c r="B90" s="15">
        <f t="shared" si="36"/>
        <v>72</v>
      </c>
      <c r="C90" s="15">
        <f t="shared" si="37"/>
        <v>6</v>
      </c>
      <c r="D90" s="22" t="str">
        <f t="shared" si="21"/>
        <v>No</v>
      </c>
      <c r="E90" s="8">
        <f t="shared" si="22"/>
        <v>0</v>
      </c>
      <c r="F90" s="8">
        <f t="shared" si="23"/>
        <v>131138.12225578181</v>
      </c>
      <c r="G90" s="6">
        <f t="shared" si="24"/>
        <v>3.7499999999999999E-3</v>
      </c>
      <c r="H90" s="3">
        <f t="shared" si="25"/>
        <v>90500.413166984072</v>
      </c>
      <c r="I90" s="3">
        <f t="shared" si="26"/>
        <v>40637.709088797739</v>
      </c>
      <c r="J90" s="3">
        <f t="shared" si="38"/>
        <v>24133443.511195753</v>
      </c>
      <c r="K90" s="3">
        <f t="shared" si="27"/>
        <v>24092805.802106954</v>
      </c>
      <c r="L90" s="3">
        <f t="shared" si="28"/>
        <v>131138.12225578181</v>
      </c>
      <c r="M90" s="3">
        <f t="shared" si="29"/>
        <v>90500.413166984072</v>
      </c>
      <c r="N90" s="6">
        <f t="shared" si="30"/>
        <v>3.7499999999999999E-3</v>
      </c>
      <c r="O90" s="3">
        <f t="shared" si="31"/>
        <v>92236.08</v>
      </c>
      <c r="P90" s="3">
        <f t="shared" si="32"/>
        <v>93517.08</v>
      </c>
      <c r="Q90" s="3">
        <f t="shared" si="33"/>
        <v>90500.413166984072</v>
      </c>
      <c r="R90" s="7">
        <f t="shared" si="34"/>
        <v>365</v>
      </c>
      <c r="S90" s="7">
        <f t="shared" si="35"/>
        <v>31</v>
      </c>
      <c r="U90" s="8">
        <f t="shared" si="39"/>
        <v>100158.71963106468</v>
      </c>
      <c r="V90" s="8">
        <f t="shared" si="40"/>
        <v>600952.3177863881</v>
      </c>
    </row>
    <row r="91" spans="1:22" x14ac:dyDescent="0.25">
      <c r="A91" s="5">
        <f t="shared" si="41"/>
        <v>44592</v>
      </c>
      <c r="B91" s="15">
        <f t="shared" si="36"/>
        <v>73</v>
      </c>
      <c r="C91" s="15">
        <f t="shared" si="37"/>
        <v>7</v>
      </c>
      <c r="D91" s="22" t="str">
        <f t="shared" si="21"/>
        <v>No</v>
      </c>
      <c r="E91" s="8">
        <f t="shared" si="22"/>
        <v>0</v>
      </c>
      <c r="F91" s="8">
        <f t="shared" si="23"/>
        <v>131138.12225578181</v>
      </c>
      <c r="G91" s="6">
        <f t="shared" si="24"/>
        <v>3.7499999999999999E-3</v>
      </c>
      <c r="H91" s="3">
        <f t="shared" si="25"/>
        <v>90348.021757901079</v>
      </c>
      <c r="I91" s="3">
        <f t="shared" si="26"/>
        <v>40790.100497880732</v>
      </c>
      <c r="J91" s="3">
        <f t="shared" si="38"/>
        <v>24092805.802106954</v>
      </c>
      <c r="K91" s="3">
        <f t="shared" si="27"/>
        <v>24052015.701609075</v>
      </c>
      <c r="L91" s="3">
        <f t="shared" si="28"/>
        <v>131138.12225578181</v>
      </c>
      <c r="M91" s="3">
        <f t="shared" si="29"/>
        <v>90348.021757901079</v>
      </c>
      <c r="N91" s="6">
        <f t="shared" si="30"/>
        <v>3.7499999999999999E-3</v>
      </c>
      <c r="O91" s="3">
        <f t="shared" si="31"/>
        <v>92080.680000000008</v>
      </c>
      <c r="P91" s="3">
        <f t="shared" si="32"/>
        <v>93359.64</v>
      </c>
      <c r="Q91" s="3">
        <f t="shared" si="33"/>
        <v>90348.021757901079</v>
      </c>
      <c r="R91" s="7">
        <f t="shared" si="34"/>
        <v>365</v>
      </c>
      <c r="S91" s="7">
        <f t="shared" si="35"/>
        <v>28</v>
      </c>
      <c r="U91" s="8">
        <f t="shared" si="39"/>
        <v>99784.527652368313</v>
      </c>
      <c r="V91" s="8">
        <f t="shared" si="40"/>
        <v>607022.5432185739</v>
      </c>
    </row>
    <row r="92" spans="1:22" x14ac:dyDescent="0.25">
      <c r="A92" s="5">
        <f t="shared" si="41"/>
        <v>44620</v>
      </c>
      <c r="B92" s="15">
        <f t="shared" si="36"/>
        <v>74</v>
      </c>
      <c r="C92" s="15">
        <f t="shared" si="37"/>
        <v>7</v>
      </c>
      <c r="D92" s="22" t="str">
        <f t="shared" si="21"/>
        <v>No</v>
      </c>
      <c r="E92" s="8">
        <f t="shared" si="22"/>
        <v>0</v>
      </c>
      <c r="F92" s="8">
        <f t="shared" si="23"/>
        <v>131138.12225578181</v>
      </c>
      <c r="G92" s="6">
        <f t="shared" si="24"/>
        <v>3.7499999999999999E-3</v>
      </c>
      <c r="H92" s="3">
        <f t="shared" si="25"/>
        <v>90195.058881034027</v>
      </c>
      <c r="I92" s="3">
        <f t="shared" si="26"/>
        <v>40943.063374747784</v>
      </c>
      <c r="J92" s="3">
        <f t="shared" si="38"/>
        <v>24052015.701609075</v>
      </c>
      <c r="K92" s="3">
        <f t="shared" si="27"/>
        <v>24011072.638234328</v>
      </c>
      <c r="L92" s="3">
        <f t="shared" si="28"/>
        <v>131138.12225578181</v>
      </c>
      <c r="M92" s="3">
        <f t="shared" si="29"/>
        <v>90195.058881034027</v>
      </c>
      <c r="N92" s="6">
        <f t="shared" si="30"/>
        <v>3.7499999999999999E-3</v>
      </c>
      <c r="O92" s="3">
        <f t="shared" si="31"/>
        <v>83028.84</v>
      </c>
      <c r="P92" s="3">
        <f t="shared" si="32"/>
        <v>84182.040000000008</v>
      </c>
      <c r="Q92" s="3">
        <f t="shared" si="33"/>
        <v>90195.058881034027</v>
      </c>
      <c r="R92" s="7">
        <f t="shared" si="34"/>
        <v>365</v>
      </c>
      <c r="S92" s="7">
        <f t="shared" si="35"/>
        <v>31</v>
      </c>
      <c r="U92" s="8">
        <f t="shared" si="39"/>
        <v>99411.733651176401</v>
      </c>
      <c r="V92" s="8">
        <f t="shared" si="40"/>
        <v>613039.02418225445</v>
      </c>
    </row>
    <row r="93" spans="1:22" x14ac:dyDescent="0.25">
      <c r="A93" s="5">
        <f t="shared" si="41"/>
        <v>44651</v>
      </c>
      <c r="B93" s="15">
        <f t="shared" si="36"/>
        <v>75</v>
      </c>
      <c r="C93" s="15">
        <f t="shared" si="37"/>
        <v>7</v>
      </c>
      <c r="D93" s="22" t="str">
        <f t="shared" si="21"/>
        <v>No</v>
      </c>
      <c r="E93" s="8">
        <f t="shared" si="22"/>
        <v>0</v>
      </c>
      <c r="F93" s="8">
        <f t="shared" si="23"/>
        <v>131138.12225578181</v>
      </c>
      <c r="G93" s="6">
        <f t="shared" si="24"/>
        <v>3.7499999999999999E-3</v>
      </c>
      <c r="H93" s="3">
        <f t="shared" si="25"/>
        <v>90041.522393378735</v>
      </c>
      <c r="I93" s="3">
        <f t="shared" si="26"/>
        <v>41096.599862403076</v>
      </c>
      <c r="J93" s="3">
        <f t="shared" si="38"/>
        <v>24011072.638234328</v>
      </c>
      <c r="K93" s="3">
        <f t="shared" si="27"/>
        <v>23969976.038371924</v>
      </c>
      <c r="L93" s="3">
        <f t="shared" si="28"/>
        <v>131138.12225578181</v>
      </c>
      <c r="M93" s="3">
        <f t="shared" si="29"/>
        <v>90041.522393378735</v>
      </c>
      <c r="N93" s="6">
        <f t="shared" si="30"/>
        <v>3.7499999999999999E-3</v>
      </c>
      <c r="O93" s="3">
        <f t="shared" si="31"/>
        <v>91768.319999999992</v>
      </c>
      <c r="P93" s="3">
        <f t="shared" si="32"/>
        <v>93042.959999999992</v>
      </c>
      <c r="Q93" s="3">
        <f t="shared" si="33"/>
        <v>90041.522393378735</v>
      </c>
      <c r="R93" s="7">
        <f t="shared" si="34"/>
        <v>365</v>
      </c>
      <c r="S93" s="7">
        <f t="shared" si="35"/>
        <v>30</v>
      </c>
      <c r="U93" s="8">
        <f t="shared" si="39"/>
        <v>99040.332404658941</v>
      </c>
      <c r="V93" s="8">
        <f t="shared" si="40"/>
        <v>619002.0775291184</v>
      </c>
    </row>
    <row r="94" spans="1:22" x14ac:dyDescent="0.25">
      <c r="A94" s="5">
        <f t="shared" si="41"/>
        <v>44681</v>
      </c>
      <c r="B94" s="15">
        <f t="shared" si="36"/>
        <v>76</v>
      </c>
      <c r="C94" s="15">
        <f t="shared" si="37"/>
        <v>7</v>
      </c>
      <c r="D94" s="22" t="str">
        <f t="shared" si="21"/>
        <v>No</v>
      </c>
      <c r="E94" s="8">
        <f t="shared" si="22"/>
        <v>0</v>
      </c>
      <c r="F94" s="8">
        <f t="shared" si="23"/>
        <v>131138.12225578181</v>
      </c>
      <c r="G94" s="6">
        <f t="shared" si="24"/>
        <v>3.7499999999999999E-3</v>
      </c>
      <c r="H94" s="3">
        <f t="shared" si="25"/>
        <v>89887.410143894711</v>
      </c>
      <c r="I94" s="3">
        <f t="shared" si="26"/>
        <v>41250.7121118871</v>
      </c>
      <c r="J94" s="3">
        <f t="shared" si="38"/>
        <v>23969976.038371924</v>
      </c>
      <c r="K94" s="3">
        <f t="shared" si="27"/>
        <v>23928725.326260038</v>
      </c>
      <c r="L94" s="3">
        <f t="shared" si="28"/>
        <v>131138.12225578181</v>
      </c>
      <c r="M94" s="3">
        <f t="shared" si="29"/>
        <v>89887.410143894711</v>
      </c>
      <c r="N94" s="6">
        <f t="shared" si="30"/>
        <v>3.7499999999999999E-3</v>
      </c>
      <c r="O94" s="3">
        <f t="shared" si="31"/>
        <v>88656.12</v>
      </c>
      <c r="P94" s="3">
        <f t="shared" si="32"/>
        <v>89887.44</v>
      </c>
      <c r="Q94" s="3">
        <f t="shared" si="33"/>
        <v>89887.410143894711</v>
      </c>
      <c r="R94" s="7">
        <f t="shared" si="34"/>
        <v>365</v>
      </c>
      <c r="S94" s="7">
        <f t="shared" si="35"/>
        <v>31</v>
      </c>
      <c r="U94" s="8">
        <f t="shared" si="39"/>
        <v>98670.318709498315</v>
      </c>
      <c r="V94" s="8">
        <f t="shared" si="40"/>
        <v>624912.01849348925</v>
      </c>
    </row>
    <row r="95" spans="1:22" x14ac:dyDescent="0.25">
      <c r="A95" s="5">
        <f t="shared" si="41"/>
        <v>44712</v>
      </c>
      <c r="B95" s="15">
        <f t="shared" si="36"/>
        <v>77</v>
      </c>
      <c r="C95" s="15">
        <f t="shared" si="37"/>
        <v>7</v>
      </c>
      <c r="D95" s="22" t="str">
        <f t="shared" si="21"/>
        <v>No</v>
      </c>
      <c r="E95" s="8">
        <f t="shared" si="22"/>
        <v>0</v>
      </c>
      <c r="F95" s="8">
        <f t="shared" si="23"/>
        <v>131138.12225578181</v>
      </c>
      <c r="G95" s="6">
        <f t="shared" si="24"/>
        <v>3.7499999999999999E-3</v>
      </c>
      <c r="H95" s="3">
        <f t="shared" si="25"/>
        <v>89732.719973475134</v>
      </c>
      <c r="I95" s="3">
        <f t="shared" si="26"/>
        <v>41405.402282306677</v>
      </c>
      <c r="J95" s="3">
        <f t="shared" si="38"/>
        <v>23928725.326260038</v>
      </c>
      <c r="K95" s="3">
        <f t="shared" si="27"/>
        <v>23887319.923977733</v>
      </c>
      <c r="L95" s="3">
        <f t="shared" si="28"/>
        <v>131138.12225578181</v>
      </c>
      <c r="M95" s="3">
        <f t="shared" si="29"/>
        <v>89732.719973475134</v>
      </c>
      <c r="N95" s="6">
        <f t="shared" si="30"/>
        <v>3.7499999999999999E-3</v>
      </c>
      <c r="O95" s="3">
        <f t="shared" si="31"/>
        <v>91453.680000000008</v>
      </c>
      <c r="P95" s="3">
        <f t="shared" si="32"/>
        <v>92723.76</v>
      </c>
      <c r="Q95" s="3">
        <f t="shared" si="33"/>
        <v>89732.719973475134</v>
      </c>
      <c r="R95" s="7">
        <f t="shared" si="34"/>
        <v>365</v>
      </c>
      <c r="S95" s="7">
        <f t="shared" si="35"/>
        <v>30</v>
      </c>
      <c r="U95" s="8">
        <f t="shared" si="39"/>
        <v>98301.687381816504</v>
      </c>
      <c r="V95" s="8">
        <f t="shared" si="40"/>
        <v>630769.1606999893</v>
      </c>
    </row>
    <row r="96" spans="1:22" x14ac:dyDescent="0.25">
      <c r="A96" s="5">
        <f t="shared" si="41"/>
        <v>44742</v>
      </c>
      <c r="B96" s="15">
        <f t="shared" si="36"/>
        <v>78</v>
      </c>
      <c r="C96" s="15">
        <f t="shared" si="37"/>
        <v>7</v>
      </c>
      <c r="D96" s="22" t="str">
        <f t="shared" si="21"/>
        <v>No</v>
      </c>
      <c r="E96" s="8">
        <f t="shared" si="22"/>
        <v>0</v>
      </c>
      <c r="F96" s="8">
        <f t="shared" si="23"/>
        <v>131138.12225578181</v>
      </c>
      <c r="G96" s="6">
        <f t="shared" si="24"/>
        <v>3.7499999999999999E-3</v>
      </c>
      <c r="H96" s="3">
        <f t="shared" si="25"/>
        <v>89577.449714916496</v>
      </c>
      <c r="I96" s="3">
        <f t="shared" si="26"/>
        <v>41560.672540865315</v>
      </c>
      <c r="J96" s="3">
        <f t="shared" si="38"/>
        <v>23887319.923977733</v>
      </c>
      <c r="K96" s="3">
        <f t="shared" si="27"/>
        <v>23845759.251436867</v>
      </c>
      <c r="L96" s="3">
        <f t="shared" si="28"/>
        <v>131138.12225578181</v>
      </c>
      <c r="M96" s="3">
        <f t="shared" si="29"/>
        <v>89577.449714916496</v>
      </c>
      <c r="N96" s="6">
        <f t="shared" si="30"/>
        <v>3.7499999999999999E-3</v>
      </c>
      <c r="O96" s="3">
        <f t="shared" si="31"/>
        <v>88350.36</v>
      </c>
      <c r="P96" s="3">
        <f t="shared" si="32"/>
        <v>89577.48</v>
      </c>
      <c r="Q96" s="3">
        <f t="shared" si="33"/>
        <v>89577.449714916496</v>
      </c>
      <c r="R96" s="7">
        <f t="shared" si="34"/>
        <v>365</v>
      </c>
      <c r="S96" s="7">
        <f t="shared" si="35"/>
        <v>31</v>
      </c>
      <c r="U96" s="8">
        <f t="shared" si="39"/>
        <v>97934.433257102413</v>
      </c>
      <c r="V96" s="8">
        <f t="shared" si="40"/>
        <v>636573.81617116567</v>
      </c>
    </row>
    <row r="97" spans="1:22" x14ac:dyDescent="0.25">
      <c r="A97" s="5">
        <f t="shared" si="41"/>
        <v>44773</v>
      </c>
      <c r="B97" s="15">
        <f t="shared" si="36"/>
        <v>79</v>
      </c>
      <c r="C97" s="15">
        <f t="shared" si="37"/>
        <v>7</v>
      </c>
      <c r="D97" s="22" t="str">
        <f t="shared" si="21"/>
        <v>No</v>
      </c>
      <c r="E97" s="8">
        <f t="shared" si="22"/>
        <v>0</v>
      </c>
      <c r="F97" s="8">
        <f t="shared" si="23"/>
        <v>131138.12225578181</v>
      </c>
      <c r="G97" s="6">
        <f t="shared" si="24"/>
        <v>3.7499999999999999E-3</v>
      </c>
      <c r="H97" s="3">
        <f t="shared" si="25"/>
        <v>89421.59719288825</v>
      </c>
      <c r="I97" s="3">
        <f t="shared" si="26"/>
        <v>41716.525062893561</v>
      </c>
      <c r="J97" s="3">
        <f t="shared" si="38"/>
        <v>23845759.251436867</v>
      </c>
      <c r="K97" s="3">
        <f t="shared" si="27"/>
        <v>23804042.726373974</v>
      </c>
      <c r="L97" s="3">
        <f t="shared" si="28"/>
        <v>131138.12225578181</v>
      </c>
      <c r="M97" s="3">
        <f t="shared" si="29"/>
        <v>89421.59719288825</v>
      </c>
      <c r="N97" s="6">
        <f t="shared" si="30"/>
        <v>3.7499999999999999E-3</v>
      </c>
      <c r="O97" s="3">
        <f t="shared" si="31"/>
        <v>91136.52</v>
      </c>
      <c r="P97" s="3">
        <f t="shared" si="32"/>
        <v>92402.28</v>
      </c>
      <c r="Q97" s="3">
        <f t="shared" si="33"/>
        <v>89421.59719288825</v>
      </c>
      <c r="R97" s="7">
        <f t="shared" si="34"/>
        <v>365</v>
      </c>
      <c r="S97" s="7">
        <f t="shared" si="35"/>
        <v>31</v>
      </c>
      <c r="U97" s="8">
        <f t="shared" si="39"/>
        <v>97568.551190139406</v>
      </c>
      <c r="V97" s="8">
        <f t="shared" si="40"/>
        <v>642326.29533508443</v>
      </c>
    </row>
    <row r="98" spans="1:22" x14ac:dyDescent="0.25">
      <c r="A98" s="5">
        <f t="shared" si="41"/>
        <v>44804</v>
      </c>
      <c r="B98" s="15">
        <f t="shared" si="36"/>
        <v>80</v>
      </c>
      <c r="C98" s="15">
        <f t="shared" si="37"/>
        <v>7</v>
      </c>
      <c r="D98" s="22" t="str">
        <f t="shared" si="21"/>
        <v>No</v>
      </c>
      <c r="E98" s="8">
        <f t="shared" si="22"/>
        <v>0</v>
      </c>
      <c r="F98" s="8">
        <f t="shared" si="23"/>
        <v>131138.12225578181</v>
      </c>
      <c r="G98" s="6">
        <f t="shared" si="24"/>
        <v>3.7499999999999999E-3</v>
      </c>
      <c r="H98" s="3">
        <f t="shared" si="25"/>
        <v>89265.160223902407</v>
      </c>
      <c r="I98" s="3">
        <f t="shared" si="26"/>
        <v>41872.962031879404</v>
      </c>
      <c r="J98" s="3">
        <f t="shared" si="38"/>
        <v>23804042.726373974</v>
      </c>
      <c r="K98" s="3">
        <f t="shared" si="27"/>
        <v>23762169.764342096</v>
      </c>
      <c r="L98" s="3">
        <f t="shared" si="28"/>
        <v>131138.12225578181</v>
      </c>
      <c r="M98" s="3">
        <f t="shared" si="29"/>
        <v>89265.160223902407</v>
      </c>
      <c r="N98" s="6">
        <f t="shared" si="30"/>
        <v>3.7499999999999999E-3</v>
      </c>
      <c r="O98" s="3">
        <f t="shared" si="31"/>
        <v>90977.040000000008</v>
      </c>
      <c r="P98" s="3">
        <f t="shared" si="32"/>
        <v>92240.639999999999</v>
      </c>
      <c r="Q98" s="3">
        <f t="shared" si="33"/>
        <v>89265.160223902407</v>
      </c>
      <c r="R98" s="7">
        <f t="shared" si="34"/>
        <v>365</v>
      </c>
      <c r="S98" s="7">
        <f t="shared" si="35"/>
        <v>30</v>
      </c>
      <c r="U98" s="8">
        <f t="shared" si="39"/>
        <v>97204.036054933385</v>
      </c>
      <c r="V98" s="8">
        <f t="shared" si="40"/>
        <v>648026.90703288931</v>
      </c>
    </row>
    <row r="99" spans="1:22" x14ac:dyDescent="0.25">
      <c r="A99" s="5">
        <f t="shared" si="41"/>
        <v>44834</v>
      </c>
      <c r="B99" s="15">
        <f t="shared" si="36"/>
        <v>81</v>
      </c>
      <c r="C99" s="15">
        <f t="shared" si="37"/>
        <v>7</v>
      </c>
      <c r="D99" s="22" t="str">
        <f t="shared" si="21"/>
        <v>No</v>
      </c>
      <c r="E99" s="8">
        <f t="shared" si="22"/>
        <v>0</v>
      </c>
      <c r="F99" s="8">
        <f t="shared" si="23"/>
        <v>131138.12225578181</v>
      </c>
      <c r="G99" s="6">
        <f t="shared" si="24"/>
        <v>3.7499999999999999E-3</v>
      </c>
      <c r="H99" s="3">
        <f t="shared" si="25"/>
        <v>89108.136616282849</v>
      </c>
      <c r="I99" s="3">
        <f t="shared" si="26"/>
        <v>42029.985639498962</v>
      </c>
      <c r="J99" s="3">
        <f t="shared" si="38"/>
        <v>23762169.764342096</v>
      </c>
      <c r="K99" s="3">
        <f t="shared" si="27"/>
        <v>23720139.778702598</v>
      </c>
      <c r="L99" s="3">
        <f t="shared" si="28"/>
        <v>131138.12225578181</v>
      </c>
      <c r="M99" s="3">
        <f t="shared" si="29"/>
        <v>89108.136616282849</v>
      </c>
      <c r="N99" s="6">
        <f t="shared" si="30"/>
        <v>3.7499999999999999E-3</v>
      </c>
      <c r="O99" s="3">
        <f t="shared" si="31"/>
        <v>87887.52</v>
      </c>
      <c r="P99" s="3">
        <f t="shared" si="32"/>
        <v>89108.160000000003</v>
      </c>
      <c r="Q99" s="3">
        <f t="shared" si="33"/>
        <v>89108.136616282849</v>
      </c>
      <c r="R99" s="7">
        <f t="shared" si="34"/>
        <v>365</v>
      </c>
      <c r="S99" s="7">
        <f t="shared" si="35"/>
        <v>31</v>
      </c>
      <c r="U99" s="8">
        <f t="shared" si="39"/>
        <v>96840.882744641</v>
      </c>
      <c r="V99" s="8">
        <f t="shared" si="40"/>
        <v>653675.95852632669</v>
      </c>
    </row>
    <row r="100" spans="1:22" x14ac:dyDescent="0.25">
      <c r="A100" s="5">
        <f t="shared" si="41"/>
        <v>44865</v>
      </c>
      <c r="B100" s="15">
        <f t="shared" si="36"/>
        <v>82</v>
      </c>
      <c r="C100" s="15">
        <f t="shared" si="37"/>
        <v>7</v>
      </c>
      <c r="D100" s="22" t="str">
        <f t="shared" si="21"/>
        <v>No</v>
      </c>
      <c r="E100" s="8">
        <f t="shared" si="22"/>
        <v>0</v>
      </c>
      <c r="F100" s="8">
        <f t="shared" si="23"/>
        <v>131138.12225578181</v>
      </c>
      <c r="G100" s="6">
        <f t="shared" si="24"/>
        <v>3.7499999999999999E-3</v>
      </c>
      <c r="H100" s="3">
        <f t="shared" si="25"/>
        <v>88950.52417013474</v>
      </c>
      <c r="I100" s="3">
        <f t="shared" si="26"/>
        <v>42187.598085647071</v>
      </c>
      <c r="J100" s="3">
        <f t="shared" si="38"/>
        <v>23720139.778702598</v>
      </c>
      <c r="K100" s="3">
        <f t="shared" si="27"/>
        <v>23677952.180616952</v>
      </c>
      <c r="L100" s="3">
        <f t="shared" si="28"/>
        <v>131138.12225578181</v>
      </c>
      <c r="M100" s="3">
        <f t="shared" si="29"/>
        <v>88950.52417013474</v>
      </c>
      <c r="N100" s="6">
        <f t="shared" si="30"/>
        <v>3.7499999999999999E-3</v>
      </c>
      <c r="O100" s="3">
        <f t="shared" si="31"/>
        <v>90656.4</v>
      </c>
      <c r="P100" s="3">
        <f t="shared" si="32"/>
        <v>91915.56</v>
      </c>
      <c r="Q100" s="3">
        <f t="shared" si="33"/>
        <v>88950.52417013474</v>
      </c>
      <c r="R100" s="7">
        <f t="shared" si="34"/>
        <v>365</v>
      </c>
      <c r="S100" s="7">
        <f t="shared" si="35"/>
        <v>30</v>
      </c>
      <c r="U100" s="8">
        <f t="shared" si="39"/>
        <v>96479.086171497882</v>
      </c>
      <c r="V100" s="8">
        <f t="shared" si="40"/>
        <v>659273.75550523552</v>
      </c>
    </row>
    <row r="101" spans="1:22" x14ac:dyDescent="0.25">
      <c r="A101" s="5">
        <f t="shared" si="41"/>
        <v>44895</v>
      </c>
      <c r="B101" s="15">
        <f t="shared" si="36"/>
        <v>83</v>
      </c>
      <c r="C101" s="15">
        <f t="shared" si="37"/>
        <v>7</v>
      </c>
      <c r="D101" s="22" t="str">
        <f t="shared" si="21"/>
        <v>No</v>
      </c>
      <c r="E101" s="8">
        <f t="shared" si="22"/>
        <v>0</v>
      </c>
      <c r="F101" s="8">
        <f t="shared" si="23"/>
        <v>131138.12225578181</v>
      </c>
      <c r="G101" s="6">
        <f t="shared" si="24"/>
        <v>3.7499999999999999E-3</v>
      </c>
      <c r="H101" s="3">
        <f t="shared" si="25"/>
        <v>88792.320677313575</v>
      </c>
      <c r="I101" s="3">
        <f t="shared" si="26"/>
        <v>42345.801578468236</v>
      </c>
      <c r="J101" s="3">
        <f t="shared" si="38"/>
        <v>23677952.180616952</v>
      </c>
      <c r="K101" s="3">
        <f t="shared" si="27"/>
        <v>23635606.379038483</v>
      </c>
      <c r="L101" s="3">
        <f t="shared" si="28"/>
        <v>131138.12225578181</v>
      </c>
      <c r="M101" s="3">
        <f t="shared" si="29"/>
        <v>88792.320677313575</v>
      </c>
      <c r="N101" s="6">
        <f t="shared" si="30"/>
        <v>3.7499999999999999E-3</v>
      </c>
      <c r="O101" s="3">
        <f t="shared" si="31"/>
        <v>87576</v>
      </c>
      <c r="P101" s="3">
        <f t="shared" si="32"/>
        <v>88792.319999999992</v>
      </c>
      <c r="Q101" s="3">
        <f t="shared" si="33"/>
        <v>88792.320677313575</v>
      </c>
      <c r="R101" s="7">
        <f t="shared" si="34"/>
        <v>365</v>
      </c>
      <c r="S101" s="7">
        <f t="shared" si="35"/>
        <v>31</v>
      </c>
      <c r="U101" s="8">
        <f t="shared" si="39"/>
        <v>96118.641266747596</v>
      </c>
      <c r="V101" s="8">
        <f t="shared" si="40"/>
        <v>664820.60209500429</v>
      </c>
    </row>
    <row r="102" spans="1:22" x14ac:dyDescent="0.25">
      <c r="A102" s="5">
        <f t="shared" si="41"/>
        <v>44926</v>
      </c>
      <c r="B102" s="15">
        <f t="shared" si="36"/>
        <v>84</v>
      </c>
      <c r="C102" s="15">
        <f t="shared" si="37"/>
        <v>7</v>
      </c>
      <c r="D102" s="22" t="str">
        <f t="shared" si="21"/>
        <v>No</v>
      </c>
      <c r="E102" s="8">
        <f t="shared" si="22"/>
        <v>0</v>
      </c>
      <c r="F102" s="8">
        <f t="shared" si="23"/>
        <v>131138.12225578181</v>
      </c>
      <c r="G102" s="6">
        <f t="shared" si="24"/>
        <v>3.7499999999999999E-3</v>
      </c>
      <c r="H102" s="3">
        <f t="shared" si="25"/>
        <v>88633.523921394313</v>
      </c>
      <c r="I102" s="3">
        <f t="shared" si="26"/>
        <v>42504.598334387498</v>
      </c>
      <c r="J102" s="3">
        <f t="shared" si="38"/>
        <v>23635606.379038483</v>
      </c>
      <c r="K102" s="3">
        <f t="shared" si="27"/>
        <v>23593101.780704096</v>
      </c>
      <c r="L102" s="3">
        <f t="shared" si="28"/>
        <v>131138.12225578181</v>
      </c>
      <c r="M102" s="3">
        <f t="shared" si="29"/>
        <v>88633.523921394313</v>
      </c>
      <c r="N102" s="6">
        <f t="shared" si="30"/>
        <v>3.7499999999999999E-3</v>
      </c>
      <c r="O102" s="3">
        <f t="shared" si="31"/>
        <v>90333.36</v>
      </c>
      <c r="P102" s="3">
        <f t="shared" si="32"/>
        <v>91587.959999999992</v>
      </c>
      <c r="Q102" s="3">
        <f t="shared" si="33"/>
        <v>88633.523921394313</v>
      </c>
      <c r="R102" s="7">
        <f t="shared" si="34"/>
        <v>365</v>
      </c>
      <c r="S102" s="7">
        <f t="shared" si="35"/>
        <v>31</v>
      </c>
      <c r="U102" s="8">
        <f t="shared" si="39"/>
        <v>95759.542980570463</v>
      </c>
      <c r="V102" s="8">
        <f t="shared" si="40"/>
        <v>670316.80086399324</v>
      </c>
    </row>
    <row r="103" spans="1:22" x14ac:dyDescent="0.25">
      <c r="A103" s="5">
        <f t="shared" si="41"/>
        <v>44957</v>
      </c>
      <c r="B103" s="15">
        <f t="shared" si="36"/>
        <v>85</v>
      </c>
      <c r="C103" s="15">
        <f t="shared" si="37"/>
        <v>8</v>
      </c>
      <c r="D103" s="22" t="str">
        <f t="shared" si="21"/>
        <v>No</v>
      </c>
      <c r="E103" s="8">
        <f t="shared" si="22"/>
        <v>0</v>
      </c>
      <c r="F103" s="8">
        <f t="shared" si="23"/>
        <v>131138.12225578181</v>
      </c>
      <c r="G103" s="6">
        <f t="shared" si="24"/>
        <v>3.7499999999999999E-3</v>
      </c>
      <c r="H103" s="3">
        <f t="shared" si="25"/>
        <v>88474.131677640355</v>
      </c>
      <c r="I103" s="3">
        <f t="shared" si="26"/>
        <v>42663.990578141456</v>
      </c>
      <c r="J103" s="3">
        <f t="shared" si="38"/>
        <v>23593101.780704096</v>
      </c>
      <c r="K103" s="3">
        <f t="shared" si="27"/>
        <v>23550437.790125955</v>
      </c>
      <c r="L103" s="3">
        <f t="shared" si="28"/>
        <v>131138.12225578181</v>
      </c>
      <c r="M103" s="3">
        <f t="shared" si="29"/>
        <v>88474.131677640355</v>
      </c>
      <c r="N103" s="6">
        <f t="shared" si="30"/>
        <v>3.7499999999999999E-3</v>
      </c>
      <c r="O103" s="3">
        <f t="shared" si="31"/>
        <v>90170.880000000005</v>
      </c>
      <c r="P103" s="3">
        <f t="shared" si="32"/>
        <v>91423.319999999992</v>
      </c>
      <c r="Q103" s="3">
        <f t="shared" si="33"/>
        <v>88474.131677640355</v>
      </c>
      <c r="R103" s="7">
        <f t="shared" si="34"/>
        <v>365</v>
      </c>
      <c r="S103" s="7">
        <f t="shared" si="35"/>
        <v>28</v>
      </c>
      <c r="U103" s="8">
        <f t="shared" si="39"/>
        <v>95401.786282012908</v>
      </c>
      <c r="V103" s="8">
        <f t="shared" si="40"/>
        <v>675762.65283092472</v>
      </c>
    </row>
    <row r="104" spans="1:22" x14ac:dyDescent="0.25">
      <c r="A104" s="5">
        <f t="shared" si="41"/>
        <v>44985</v>
      </c>
      <c r="B104" s="15">
        <f t="shared" si="36"/>
        <v>86</v>
      </c>
      <c r="C104" s="15">
        <f t="shared" si="37"/>
        <v>8</v>
      </c>
      <c r="D104" s="22" t="str">
        <f t="shared" si="21"/>
        <v>No</v>
      </c>
      <c r="E104" s="8">
        <f t="shared" si="22"/>
        <v>0</v>
      </c>
      <c r="F104" s="8">
        <f t="shared" si="23"/>
        <v>131138.12225578181</v>
      </c>
      <c r="G104" s="6">
        <f t="shared" si="24"/>
        <v>3.7499999999999999E-3</v>
      </c>
      <c r="H104" s="3">
        <f t="shared" si="25"/>
        <v>88314.141712972327</v>
      </c>
      <c r="I104" s="3">
        <f t="shared" si="26"/>
        <v>42823.980542809484</v>
      </c>
      <c r="J104" s="3">
        <f t="shared" si="38"/>
        <v>23550437.790125955</v>
      </c>
      <c r="K104" s="3">
        <f t="shared" si="27"/>
        <v>23507613.809583146</v>
      </c>
      <c r="L104" s="3">
        <f t="shared" si="28"/>
        <v>131138.12225578181</v>
      </c>
      <c r="M104" s="3">
        <f t="shared" si="29"/>
        <v>88314.141712972327</v>
      </c>
      <c r="N104" s="6">
        <f t="shared" si="30"/>
        <v>3.7499999999999999E-3</v>
      </c>
      <c r="O104" s="3">
        <f t="shared" si="31"/>
        <v>81297.36</v>
      </c>
      <c r="P104" s="3">
        <f t="shared" si="32"/>
        <v>82426.559999999998</v>
      </c>
      <c r="Q104" s="3">
        <f t="shared" si="33"/>
        <v>88314.141712972327</v>
      </c>
      <c r="R104" s="7">
        <f t="shared" si="34"/>
        <v>365</v>
      </c>
      <c r="S104" s="7">
        <f t="shared" si="35"/>
        <v>31</v>
      </c>
      <c r="U104" s="8">
        <f t="shared" si="39"/>
        <v>95045.366158916993</v>
      </c>
      <c r="V104" s="8">
        <f t="shared" si="40"/>
        <v>681158.45747223846</v>
      </c>
    </row>
    <row r="105" spans="1:22" x14ac:dyDescent="0.25">
      <c r="A105" s="5">
        <f t="shared" si="41"/>
        <v>45016</v>
      </c>
      <c r="B105" s="15">
        <f t="shared" si="36"/>
        <v>87</v>
      </c>
      <c r="C105" s="15">
        <f t="shared" si="37"/>
        <v>8</v>
      </c>
      <c r="D105" s="22" t="str">
        <f t="shared" si="21"/>
        <v>No</v>
      </c>
      <c r="E105" s="8">
        <f t="shared" si="22"/>
        <v>0</v>
      </c>
      <c r="F105" s="8">
        <f t="shared" si="23"/>
        <v>131138.12225578181</v>
      </c>
      <c r="G105" s="6">
        <f t="shared" si="24"/>
        <v>3.7499999999999999E-3</v>
      </c>
      <c r="H105" s="3">
        <f t="shared" si="25"/>
        <v>88153.551785936797</v>
      </c>
      <c r="I105" s="3">
        <f t="shared" si="26"/>
        <v>42984.570469845014</v>
      </c>
      <c r="J105" s="3">
        <f t="shared" si="38"/>
        <v>23507613.809583146</v>
      </c>
      <c r="K105" s="3">
        <f t="shared" si="27"/>
        <v>23464629.239113301</v>
      </c>
      <c r="L105" s="3">
        <f t="shared" si="28"/>
        <v>131138.12225578181</v>
      </c>
      <c r="M105" s="3">
        <f t="shared" si="29"/>
        <v>88153.551785936797</v>
      </c>
      <c r="N105" s="6">
        <f t="shared" si="30"/>
        <v>3.7499999999999999E-3</v>
      </c>
      <c r="O105" s="3">
        <f t="shared" si="31"/>
        <v>89844.12</v>
      </c>
      <c r="P105" s="3">
        <f t="shared" si="32"/>
        <v>91092</v>
      </c>
      <c r="Q105" s="3">
        <f t="shared" si="33"/>
        <v>88153.551785936797</v>
      </c>
      <c r="R105" s="7">
        <f t="shared" si="34"/>
        <v>365</v>
      </c>
      <c r="S105" s="7">
        <f t="shared" si="35"/>
        <v>30</v>
      </c>
      <c r="U105" s="8">
        <f t="shared" si="39"/>
        <v>94690.277617850064</v>
      </c>
      <c r="V105" s="8">
        <f t="shared" si="40"/>
        <v>686504.51272941299</v>
      </c>
    </row>
    <row r="106" spans="1:22" x14ac:dyDescent="0.25">
      <c r="A106" s="5">
        <f t="shared" si="41"/>
        <v>45046</v>
      </c>
      <c r="B106" s="15">
        <f t="shared" si="36"/>
        <v>88</v>
      </c>
      <c r="C106" s="15">
        <f t="shared" si="37"/>
        <v>8</v>
      </c>
      <c r="D106" s="22" t="str">
        <f t="shared" si="21"/>
        <v>No</v>
      </c>
      <c r="E106" s="8">
        <f t="shared" si="22"/>
        <v>0</v>
      </c>
      <c r="F106" s="8">
        <f t="shared" si="23"/>
        <v>131138.12225578181</v>
      </c>
      <c r="G106" s="6">
        <f t="shared" si="24"/>
        <v>3.7499999999999999E-3</v>
      </c>
      <c r="H106" s="3">
        <f t="shared" si="25"/>
        <v>87992.359646674871</v>
      </c>
      <c r="I106" s="3">
        <f t="shared" si="26"/>
        <v>43145.76260910694</v>
      </c>
      <c r="J106" s="3">
        <f t="shared" si="38"/>
        <v>23464629.239113301</v>
      </c>
      <c r="K106" s="3">
        <f t="shared" si="27"/>
        <v>23421483.476504195</v>
      </c>
      <c r="L106" s="3">
        <f t="shared" si="28"/>
        <v>131138.12225578181</v>
      </c>
      <c r="M106" s="3">
        <f t="shared" si="29"/>
        <v>87992.359646674871</v>
      </c>
      <c r="N106" s="6">
        <f t="shared" si="30"/>
        <v>3.7499999999999999E-3</v>
      </c>
      <c r="O106" s="3">
        <f t="shared" si="31"/>
        <v>86787</v>
      </c>
      <c r="P106" s="3">
        <f t="shared" si="32"/>
        <v>87992.4</v>
      </c>
      <c r="Q106" s="3">
        <f t="shared" si="33"/>
        <v>87992.359646674871</v>
      </c>
      <c r="R106" s="7">
        <f t="shared" si="34"/>
        <v>365</v>
      </c>
      <c r="S106" s="7">
        <f t="shared" si="35"/>
        <v>31</v>
      </c>
      <c r="U106" s="8">
        <f t="shared" si="39"/>
        <v>94336.515684034937</v>
      </c>
      <c r="V106" s="8">
        <f t="shared" si="40"/>
        <v>691801.11501625623</v>
      </c>
    </row>
    <row r="107" spans="1:22" x14ac:dyDescent="0.25">
      <c r="A107" s="5">
        <f t="shared" si="41"/>
        <v>45077</v>
      </c>
      <c r="B107" s="15">
        <f t="shared" si="36"/>
        <v>89</v>
      </c>
      <c r="C107" s="15">
        <f t="shared" si="37"/>
        <v>8</v>
      </c>
      <c r="D107" s="22" t="str">
        <f t="shared" si="21"/>
        <v>No</v>
      </c>
      <c r="E107" s="8">
        <f t="shared" si="22"/>
        <v>0</v>
      </c>
      <c r="F107" s="8">
        <f t="shared" si="23"/>
        <v>131138.12225578181</v>
      </c>
      <c r="G107" s="6">
        <f t="shared" si="24"/>
        <v>3.7499999999999999E-3</v>
      </c>
      <c r="H107" s="3">
        <f t="shared" si="25"/>
        <v>87830.56303689073</v>
      </c>
      <c r="I107" s="3">
        <f t="shared" si="26"/>
        <v>43307.559218891081</v>
      </c>
      <c r="J107" s="3">
        <f t="shared" si="38"/>
        <v>23421483.476504195</v>
      </c>
      <c r="K107" s="3">
        <f t="shared" si="27"/>
        <v>23378175.917285305</v>
      </c>
      <c r="L107" s="3">
        <f t="shared" si="28"/>
        <v>131138.12225578181</v>
      </c>
      <c r="M107" s="3">
        <f t="shared" si="29"/>
        <v>87830.56303689073</v>
      </c>
      <c r="N107" s="6">
        <f t="shared" si="30"/>
        <v>3.7499999999999999E-3</v>
      </c>
      <c r="O107" s="3">
        <f t="shared" si="31"/>
        <v>89514.959999999992</v>
      </c>
      <c r="P107" s="3">
        <f t="shared" si="32"/>
        <v>90758.28</v>
      </c>
      <c r="Q107" s="3">
        <f t="shared" si="33"/>
        <v>87830.56303689073</v>
      </c>
      <c r="R107" s="7">
        <f t="shared" si="34"/>
        <v>365</v>
      </c>
      <c r="S107" s="7">
        <f t="shared" si="35"/>
        <v>30</v>
      </c>
      <c r="U107" s="8">
        <f t="shared" si="39"/>
        <v>93984.075401280148</v>
      </c>
      <c r="V107" s="8">
        <f t="shared" si="40"/>
        <v>697048.5592261611</v>
      </c>
    </row>
    <row r="108" spans="1:22" x14ac:dyDescent="0.25">
      <c r="A108" s="5">
        <f t="shared" si="41"/>
        <v>45107</v>
      </c>
      <c r="B108" s="15">
        <f t="shared" si="36"/>
        <v>90</v>
      </c>
      <c r="C108" s="15">
        <f t="shared" si="37"/>
        <v>8</v>
      </c>
      <c r="D108" s="22" t="str">
        <f t="shared" si="21"/>
        <v>No</v>
      </c>
      <c r="E108" s="8">
        <f t="shared" si="22"/>
        <v>0</v>
      </c>
      <c r="F108" s="8">
        <f t="shared" si="23"/>
        <v>131138.12225578181</v>
      </c>
      <c r="G108" s="6">
        <f t="shared" si="24"/>
        <v>3.7499999999999999E-3</v>
      </c>
      <c r="H108" s="3">
        <f t="shared" si="25"/>
        <v>87668.159689819891</v>
      </c>
      <c r="I108" s="3">
        <f t="shared" si="26"/>
        <v>43469.96256596192</v>
      </c>
      <c r="J108" s="3">
        <f t="shared" si="38"/>
        <v>23378175.917285305</v>
      </c>
      <c r="K108" s="3">
        <f t="shared" si="27"/>
        <v>23334705.954719342</v>
      </c>
      <c r="L108" s="3">
        <f t="shared" si="28"/>
        <v>131138.12225578181</v>
      </c>
      <c r="M108" s="3">
        <f t="shared" si="29"/>
        <v>87668.159689819891</v>
      </c>
      <c r="N108" s="6">
        <f t="shared" si="30"/>
        <v>3.7499999999999999E-3</v>
      </c>
      <c r="O108" s="3">
        <f t="shared" si="31"/>
        <v>86467.200000000012</v>
      </c>
      <c r="P108" s="3">
        <f t="shared" si="32"/>
        <v>87668.160000000003</v>
      </c>
      <c r="Q108" s="3">
        <f t="shared" si="33"/>
        <v>87668.159689819891</v>
      </c>
      <c r="R108" s="7">
        <f t="shared" si="34"/>
        <v>365</v>
      </c>
      <c r="S108" s="7">
        <f t="shared" si="35"/>
        <v>31</v>
      </c>
      <c r="U108" s="8">
        <f t="shared" si="39"/>
        <v>93632.951831910483</v>
      </c>
      <c r="V108" s="8">
        <f t="shared" si="40"/>
        <v>702247.1387393286</v>
      </c>
    </row>
    <row r="109" spans="1:22" x14ac:dyDescent="0.25">
      <c r="A109" s="5">
        <f t="shared" si="41"/>
        <v>45138</v>
      </c>
      <c r="B109" s="15">
        <f t="shared" si="36"/>
        <v>91</v>
      </c>
      <c r="C109" s="15">
        <f t="shared" si="37"/>
        <v>8</v>
      </c>
      <c r="D109" s="22" t="str">
        <f t="shared" si="21"/>
        <v>No</v>
      </c>
      <c r="E109" s="8">
        <f t="shared" si="22"/>
        <v>0</v>
      </c>
      <c r="F109" s="8">
        <f t="shared" si="23"/>
        <v>131138.12225578181</v>
      </c>
      <c r="G109" s="6">
        <f t="shared" si="24"/>
        <v>3.7499999999999999E-3</v>
      </c>
      <c r="H109" s="3">
        <f t="shared" si="25"/>
        <v>87505.147330197535</v>
      </c>
      <c r="I109" s="3">
        <f t="shared" si="26"/>
        <v>43632.974925584276</v>
      </c>
      <c r="J109" s="3">
        <f t="shared" si="38"/>
        <v>23334705.954719342</v>
      </c>
      <c r="K109" s="3">
        <f t="shared" si="27"/>
        <v>23291072.979793757</v>
      </c>
      <c r="L109" s="3">
        <f t="shared" si="28"/>
        <v>131138.12225578181</v>
      </c>
      <c r="M109" s="3">
        <f t="shared" si="29"/>
        <v>87505.147330197535</v>
      </c>
      <c r="N109" s="6">
        <f t="shared" si="30"/>
        <v>3.7499999999999999E-3</v>
      </c>
      <c r="O109" s="3">
        <f t="shared" si="31"/>
        <v>89183.28</v>
      </c>
      <c r="P109" s="3">
        <f t="shared" si="32"/>
        <v>90422.040000000008</v>
      </c>
      <c r="Q109" s="3">
        <f t="shared" si="33"/>
        <v>87505.147330197535</v>
      </c>
      <c r="R109" s="7">
        <f t="shared" si="34"/>
        <v>365</v>
      </c>
      <c r="S109" s="7">
        <f t="shared" si="35"/>
        <v>31</v>
      </c>
      <c r="U109" s="8">
        <f t="shared" si="39"/>
        <v>93283.14005669787</v>
      </c>
      <c r="V109" s="8">
        <f t="shared" si="40"/>
        <v>707397.14542995882</v>
      </c>
    </row>
    <row r="110" spans="1:22" x14ac:dyDescent="0.25">
      <c r="A110" s="5">
        <f t="shared" si="41"/>
        <v>45169</v>
      </c>
      <c r="B110" s="15">
        <f t="shared" si="36"/>
        <v>92</v>
      </c>
      <c r="C110" s="15">
        <f t="shared" si="37"/>
        <v>8</v>
      </c>
      <c r="D110" s="22" t="str">
        <f t="shared" si="21"/>
        <v>No</v>
      </c>
      <c r="E110" s="8">
        <f t="shared" si="22"/>
        <v>0</v>
      </c>
      <c r="F110" s="8">
        <f t="shared" si="23"/>
        <v>131138.12225578181</v>
      </c>
      <c r="G110" s="6">
        <f t="shared" si="24"/>
        <v>3.7499999999999999E-3</v>
      </c>
      <c r="H110" s="3">
        <f t="shared" si="25"/>
        <v>87341.523674226584</v>
      </c>
      <c r="I110" s="3">
        <f t="shared" si="26"/>
        <v>43796.598581555227</v>
      </c>
      <c r="J110" s="3">
        <f t="shared" si="38"/>
        <v>23291072.979793757</v>
      </c>
      <c r="K110" s="3">
        <f t="shared" si="27"/>
        <v>23247276.381212201</v>
      </c>
      <c r="L110" s="3">
        <f t="shared" si="28"/>
        <v>131138.12225578181</v>
      </c>
      <c r="M110" s="3">
        <f t="shared" si="29"/>
        <v>87341.523674226584</v>
      </c>
      <c r="N110" s="6">
        <f t="shared" si="30"/>
        <v>3.7499999999999999E-3</v>
      </c>
      <c r="O110" s="3">
        <f t="shared" si="31"/>
        <v>89016.6</v>
      </c>
      <c r="P110" s="3">
        <f t="shared" si="32"/>
        <v>90252.959999999992</v>
      </c>
      <c r="Q110" s="3">
        <f t="shared" si="33"/>
        <v>87341.523674226584</v>
      </c>
      <c r="R110" s="7">
        <f t="shared" si="34"/>
        <v>365</v>
      </c>
      <c r="S110" s="7">
        <f t="shared" si="35"/>
        <v>30</v>
      </c>
      <c r="U110" s="8">
        <f t="shared" si="39"/>
        <v>92934.635174792391</v>
      </c>
      <c r="V110" s="8">
        <f t="shared" si="40"/>
        <v>712498.86967340834</v>
      </c>
    </row>
    <row r="111" spans="1:22" x14ac:dyDescent="0.25">
      <c r="A111" s="5">
        <f t="shared" si="41"/>
        <v>45199</v>
      </c>
      <c r="B111" s="15">
        <f t="shared" si="36"/>
        <v>93</v>
      </c>
      <c r="C111" s="15">
        <f t="shared" si="37"/>
        <v>8</v>
      </c>
      <c r="D111" s="22" t="str">
        <f t="shared" si="21"/>
        <v>No</v>
      </c>
      <c r="E111" s="8">
        <f t="shared" si="22"/>
        <v>0</v>
      </c>
      <c r="F111" s="8">
        <f t="shared" si="23"/>
        <v>131138.12225578181</v>
      </c>
      <c r="G111" s="6">
        <f t="shared" si="24"/>
        <v>3.7499999999999999E-3</v>
      </c>
      <c r="H111" s="3">
        <f t="shared" si="25"/>
        <v>87177.286429545755</v>
      </c>
      <c r="I111" s="3">
        <f t="shared" si="26"/>
        <v>43960.835826236056</v>
      </c>
      <c r="J111" s="3">
        <f t="shared" si="38"/>
        <v>23247276.381212201</v>
      </c>
      <c r="K111" s="3">
        <f t="shared" si="27"/>
        <v>23203315.545385964</v>
      </c>
      <c r="L111" s="3">
        <f t="shared" si="28"/>
        <v>131138.12225578181</v>
      </c>
      <c r="M111" s="3">
        <f t="shared" si="29"/>
        <v>87177.286429545755</v>
      </c>
      <c r="N111" s="6">
        <f t="shared" si="30"/>
        <v>3.7499999999999999E-3</v>
      </c>
      <c r="O111" s="3">
        <f t="shared" si="31"/>
        <v>85983.12</v>
      </c>
      <c r="P111" s="3">
        <f t="shared" si="32"/>
        <v>87177.24</v>
      </c>
      <c r="Q111" s="3">
        <f t="shared" si="33"/>
        <v>87177.286429545755</v>
      </c>
      <c r="R111" s="7">
        <f t="shared" si="34"/>
        <v>365</v>
      </c>
      <c r="S111" s="7">
        <f t="shared" si="35"/>
        <v>31</v>
      </c>
      <c r="U111" s="8">
        <f t="shared" si="39"/>
        <v>92587.432303653695</v>
      </c>
      <c r="V111" s="8">
        <f t="shared" si="40"/>
        <v>717552.60035331617</v>
      </c>
    </row>
    <row r="112" spans="1:22" x14ac:dyDescent="0.25">
      <c r="A112" s="5">
        <f t="shared" si="41"/>
        <v>45230</v>
      </c>
      <c r="B112" s="15">
        <f t="shared" si="36"/>
        <v>94</v>
      </c>
      <c r="C112" s="15">
        <f t="shared" si="37"/>
        <v>8</v>
      </c>
      <c r="D112" s="22" t="str">
        <f t="shared" si="21"/>
        <v>No</v>
      </c>
      <c r="E112" s="8">
        <f t="shared" si="22"/>
        <v>0</v>
      </c>
      <c r="F112" s="8">
        <f t="shared" si="23"/>
        <v>131138.12225578181</v>
      </c>
      <c r="G112" s="6">
        <f t="shared" si="24"/>
        <v>3.7499999999999999E-3</v>
      </c>
      <c r="H112" s="3">
        <f t="shared" si="25"/>
        <v>87012.433295197363</v>
      </c>
      <c r="I112" s="3">
        <f t="shared" si="26"/>
        <v>44125.688960584448</v>
      </c>
      <c r="J112" s="3">
        <f t="shared" si="38"/>
        <v>23203315.545385964</v>
      </c>
      <c r="K112" s="3">
        <f t="shared" si="27"/>
        <v>23159189.856425378</v>
      </c>
      <c r="L112" s="3">
        <f t="shared" si="28"/>
        <v>131138.12225578181</v>
      </c>
      <c r="M112" s="3">
        <f t="shared" si="29"/>
        <v>87012.433295197363</v>
      </c>
      <c r="N112" s="6">
        <f t="shared" si="30"/>
        <v>3.7499999999999999E-3</v>
      </c>
      <c r="O112" s="3">
        <f t="shared" si="31"/>
        <v>88681.200000000012</v>
      </c>
      <c r="P112" s="3">
        <f t="shared" si="32"/>
        <v>89912.88</v>
      </c>
      <c r="Q112" s="3">
        <f t="shared" si="33"/>
        <v>87012.433295197363</v>
      </c>
      <c r="R112" s="7">
        <f t="shared" si="34"/>
        <v>365</v>
      </c>
      <c r="S112" s="7">
        <f t="shared" si="35"/>
        <v>30</v>
      </c>
      <c r="U112" s="8">
        <f t="shared" si="39"/>
        <v>92241.526578982535</v>
      </c>
      <c r="V112" s="8">
        <f t="shared" si="40"/>
        <v>722558.62486869656</v>
      </c>
    </row>
    <row r="113" spans="1:22" x14ac:dyDescent="0.25">
      <c r="A113" s="5">
        <f t="shared" si="41"/>
        <v>45260</v>
      </c>
      <c r="B113" s="15">
        <f t="shared" si="36"/>
        <v>95</v>
      </c>
      <c r="C113" s="15">
        <f t="shared" si="37"/>
        <v>8</v>
      </c>
      <c r="D113" s="22" t="str">
        <f t="shared" si="21"/>
        <v>No</v>
      </c>
      <c r="E113" s="8">
        <f t="shared" si="22"/>
        <v>0</v>
      </c>
      <c r="F113" s="8">
        <f t="shared" si="23"/>
        <v>131138.12225578181</v>
      </c>
      <c r="G113" s="6">
        <f t="shared" si="24"/>
        <v>3.7499999999999999E-3</v>
      </c>
      <c r="H113" s="3">
        <f t="shared" si="25"/>
        <v>86846.961961595167</v>
      </c>
      <c r="I113" s="3">
        <f t="shared" si="26"/>
        <v>44291.160294186644</v>
      </c>
      <c r="J113" s="3">
        <f t="shared" si="38"/>
        <v>23159189.856425378</v>
      </c>
      <c r="K113" s="3">
        <f t="shared" si="27"/>
        <v>23114898.696131192</v>
      </c>
      <c r="L113" s="3">
        <f t="shared" si="28"/>
        <v>131138.12225578181</v>
      </c>
      <c r="M113" s="3">
        <f t="shared" si="29"/>
        <v>86846.961961595167</v>
      </c>
      <c r="N113" s="6">
        <f t="shared" si="30"/>
        <v>3.7499999999999999E-3</v>
      </c>
      <c r="O113" s="3">
        <f t="shared" si="31"/>
        <v>85657.319999999992</v>
      </c>
      <c r="P113" s="3">
        <f t="shared" si="32"/>
        <v>86847</v>
      </c>
      <c r="Q113" s="3">
        <f t="shared" si="33"/>
        <v>86846.961961595167</v>
      </c>
      <c r="R113" s="7">
        <f t="shared" si="34"/>
        <v>365</v>
      </c>
      <c r="S113" s="7">
        <f t="shared" si="35"/>
        <v>31</v>
      </c>
      <c r="U113" s="8">
        <f t="shared" si="39"/>
        <v>91896.913154652619</v>
      </c>
      <c r="V113" s="8">
        <f t="shared" si="40"/>
        <v>727517.22914099996</v>
      </c>
    </row>
    <row r="114" spans="1:22" x14ac:dyDescent="0.25">
      <c r="A114" s="5">
        <f t="shared" si="41"/>
        <v>45291</v>
      </c>
      <c r="B114" s="15">
        <f t="shared" si="36"/>
        <v>96</v>
      </c>
      <c r="C114" s="15">
        <f t="shared" si="37"/>
        <v>8</v>
      </c>
      <c r="D114" s="22" t="str">
        <f t="shared" si="21"/>
        <v>No</v>
      </c>
      <c r="E114" s="8">
        <f t="shared" si="22"/>
        <v>0</v>
      </c>
      <c r="F114" s="8">
        <f t="shared" si="23"/>
        <v>131138.12225578181</v>
      </c>
      <c r="G114" s="6">
        <f t="shared" si="24"/>
        <v>3.7499999999999999E-3</v>
      </c>
      <c r="H114" s="3">
        <f t="shared" si="25"/>
        <v>86680.87011049196</v>
      </c>
      <c r="I114" s="3">
        <f t="shared" si="26"/>
        <v>44457.252145289851</v>
      </c>
      <c r="J114" s="3">
        <f t="shared" si="38"/>
        <v>23114898.696131192</v>
      </c>
      <c r="K114" s="3">
        <f t="shared" si="27"/>
        <v>23070441.443985902</v>
      </c>
      <c r="L114" s="3">
        <f t="shared" si="28"/>
        <v>131138.12225578181</v>
      </c>
      <c r="M114" s="3">
        <f t="shared" si="29"/>
        <v>86680.87011049196</v>
      </c>
      <c r="N114" s="6">
        <f t="shared" si="30"/>
        <v>3.7499999999999999E-3</v>
      </c>
      <c r="O114" s="3">
        <f t="shared" si="31"/>
        <v>88343.28</v>
      </c>
      <c r="P114" s="3">
        <f t="shared" si="32"/>
        <v>89570.28</v>
      </c>
      <c r="Q114" s="3">
        <f t="shared" si="33"/>
        <v>86680.87011049196</v>
      </c>
      <c r="R114" s="7">
        <f t="shared" si="34"/>
        <v>365</v>
      </c>
      <c r="S114" s="7">
        <f t="shared" si="35"/>
        <v>31</v>
      </c>
      <c r="U114" s="8">
        <f t="shared" si="39"/>
        <v>91553.58720264268</v>
      </c>
      <c r="V114" s="8">
        <f t="shared" si="40"/>
        <v>732428.69762114144</v>
      </c>
    </row>
    <row r="115" spans="1:22" x14ac:dyDescent="0.25">
      <c r="A115" s="5">
        <f t="shared" si="41"/>
        <v>45322</v>
      </c>
      <c r="B115" s="15">
        <f t="shared" si="36"/>
        <v>97</v>
      </c>
      <c r="C115" s="15">
        <f t="shared" si="37"/>
        <v>9</v>
      </c>
      <c r="D115" s="22" t="str">
        <f t="shared" si="21"/>
        <v>No</v>
      </c>
      <c r="E115" s="8">
        <f t="shared" si="22"/>
        <v>0</v>
      </c>
      <c r="F115" s="8">
        <f t="shared" si="23"/>
        <v>131138.12225578181</v>
      </c>
      <c r="G115" s="6">
        <f t="shared" si="24"/>
        <v>3.7499999999999999E-3</v>
      </c>
      <c r="H115" s="3">
        <f t="shared" si="25"/>
        <v>86514.155414947134</v>
      </c>
      <c r="I115" s="3">
        <f t="shared" si="26"/>
        <v>44623.966840834677</v>
      </c>
      <c r="J115" s="3">
        <f t="shared" si="38"/>
        <v>23070441.443985902</v>
      </c>
      <c r="K115" s="3">
        <f t="shared" si="27"/>
        <v>23025817.477145068</v>
      </c>
      <c r="L115" s="3">
        <f t="shared" si="28"/>
        <v>131138.12225578181</v>
      </c>
      <c r="M115" s="3">
        <f t="shared" si="29"/>
        <v>86514.155414947134</v>
      </c>
      <c r="N115" s="6">
        <f t="shared" si="30"/>
        <v>3.7499999999999999E-3</v>
      </c>
      <c r="O115" s="3">
        <f t="shared" si="31"/>
        <v>88173.36</v>
      </c>
      <c r="P115" s="3">
        <f t="shared" si="32"/>
        <v>89397.959999999992</v>
      </c>
      <c r="Q115" s="3">
        <f t="shared" si="33"/>
        <v>86514.155414947134</v>
      </c>
      <c r="R115" s="7">
        <f t="shared" si="34"/>
        <v>366</v>
      </c>
      <c r="S115" s="7">
        <f t="shared" si="35"/>
        <v>29</v>
      </c>
      <c r="U115" s="8">
        <f t="shared" si="39"/>
        <v>91211.543912969064</v>
      </c>
      <c r="V115" s="8">
        <f t="shared" si="40"/>
        <v>737293.31329650001</v>
      </c>
    </row>
    <row r="116" spans="1:22" x14ac:dyDescent="0.25">
      <c r="A116" s="5">
        <f t="shared" si="41"/>
        <v>45351</v>
      </c>
      <c r="B116" s="15">
        <f t="shared" si="36"/>
        <v>98</v>
      </c>
      <c r="C116" s="15">
        <f t="shared" si="37"/>
        <v>9</v>
      </c>
      <c r="D116" s="22" t="str">
        <f t="shared" si="21"/>
        <v>No</v>
      </c>
      <c r="E116" s="8">
        <f t="shared" si="22"/>
        <v>0</v>
      </c>
      <c r="F116" s="8">
        <f t="shared" si="23"/>
        <v>131138.12225578181</v>
      </c>
      <c r="G116" s="6">
        <f t="shared" si="24"/>
        <v>3.7499999999999999E-3</v>
      </c>
      <c r="H116" s="3">
        <f t="shared" si="25"/>
        <v>86346.81553929401</v>
      </c>
      <c r="I116" s="3">
        <f t="shared" si="26"/>
        <v>44791.306716487801</v>
      </c>
      <c r="J116" s="3">
        <f t="shared" si="38"/>
        <v>23025817.477145068</v>
      </c>
      <c r="K116" s="3">
        <f t="shared" si="27"/>
        <v>22981026.170428582</v>
      </c>
      <c r="L116" s="3">
        <f t="shared" si="28"/>
        <v>131138.12225578181</v>
      </c>
      <c r="M116" s="3">
        <f t="shared" si="29"/>
        <v>86346.81553929401</v>
      </c>
      <c r="N116" s="6">
        <f t="shared" si="30"/>
        <v>3.7499999999999999E-3</v>
      </c>
      <c r="O116" s="3">
        <f t="shared" si="31"/>
        <v>82100.28</v>
      </c>
      <c r="P116" s="3">
        <f t="shared" si="32"/>
        <v>83468.639999999999</v>
      </c>
      <c r="Q116" s="3">
        <f t="shared" si="33"/>
        <v>86346.81553929401</v>
      </c>
      <c r="R116" s="7">
        <f t="shared" si="34"/>
        <v>366</v>
      </c>
      <c r="S116" s="7">
        <f t="shared" si="35"/>
        <v>31</v>
      </c>
      <c r="U116" s="8">
        <f t="shared" si="39"/>
        <v>90870.778493617996</v>
      </c>
      <c r="V116" s="8">
        <f t="shared" si="40"/>
        <v>742111.35769788024</v>
      </c>
    </row>
    <row r="117" spans="1:22" x14ac:dyDescent="0.25">
      <c r="A117" s="5">
        <f t="shared" si="41"/>
        <v>45382</v>
      </c>
      <c r="B117" s="15">
        <f t="shared" si="36"/>
        <v>99</v>
      </c>
      <c r="C117" s="15">
        <f t="shared" si="37"/>
        <v>9</v>
      </c>
      <c r="D117" s="22" t="str">
        <f t="shared" si="21"/>
        <v>No</v>
      </c>
      <c r="E117" s="8">
        <f t="shared" si="22"/>
        <v>0</v>
      </c>
      <c r="F117" s="8">
        <f t="shared" si="23"/>
        <v>131138.12225578181</v>
      </c>
      <c r="G117" s="6">
        <f t="shared" si="24"/>
        <v>3.7499999999999999E-3</v>
      </c>
      <c r="H117" s="3">
        <f t="shared" si="25"/>
        <v>86178.848139107184</v>
      </c>
      <c r="I117" s="3">
        <f t="shared" si="26"/>
        <v>44959.274116674627</v>
      </c>
      <c r="J117" s="3">
        <f t="shared" si="38"/>
        <v>22981026.170428582</v>
      </c>
      <c r="K117" s="3">
        <f t="shared" si="27"/>
        <v>22936066.896311905</v>
      </c>
      <c r="L117" s="3">
        <f t="shared" si="28"/>
        <v>131138.12225578181</v>
      </c>
      <c r="M117" s="3">
        <f t="shared" si="29"/>
        <v>86178.848139107184</v>
      </c>
      <c r="N117" s="6">
        <f t="shared" si="30"/>
        <v>3.7499999999999999E-3</v>
      </c>
      <c r="O117" s="3">
        <f t="shared" si="31"/>
        <v>87591.6</v>
      </c>
      <c r="P117" s="3">
        <f t="shared" si="32"/>
        <v>89051.520000000004</v>
      </c>
      <c r="Q117" s="3">
        <f t="shared" si="33"/>
        <v>86178.848139107184</v>
      </c>
      <c r="R117" s="7">
        <f t="shared" si="34"/>
        <v>366</v>
      </c>
      <c r="S117" s="7">
        <f t="shared" si="35"/>
        <v>30</v>
      </c>
      <c r="U117" s="8">
        <f t="shared" si="39"/>
        <v>90531.286170478721</v>
      </c>
      <c r="V117" s="8">
        <f t="shared" si="40"/>
        <v>746883.1109064495</v>
      </c>
    </row>
    <row r="118" spans="1:22" x14ac:dyDescent="0.25">
      <c r="A118" s="5">
        <f t="shared" si="41"/>
        <v>45412</v>
      </c>
      <c r="B118" s="15">
        <f t="shared" si="36"/>
        <v>100</v>
      </c>
      <c r="C118" s="15">
        <f t="shared" si="37"/>
        <v>9</v>
      </c>
      <c r="D118" s="22" t="str">
        <f t="shared" si="21"/>
        <v>No</v>
      </c>
      <c r="E118" s="8">
        <f t="shared" si="22"/>
        <v>0</v>
      </c>
      <c r="F118" s="8">
        <f t="shared" si="23"/>
        <v>131138.12225578181</v>
      </c>
      <c r="G118" s="6">
        <f t="shared" si="24"/>
        <v>3.7499999999999999E-3</v>
      </c>
      <c r="H118" s="3">
        <f t="shared" si="25"/>
        <v>86010.250861169639</v>
      </c>
      <c r="I118" s="3">
        <f t="shared" si="26"/>
        <v>45127.871394612172</v>
      </c>
      <c r="J118" s="3">
        <f t="shared" si="38"/>
        <v>22936066.896311905</v>
      </c>
      <c r="K118" s="3">
        <f t="shared" si="27"/>
        <v>22890939.024917293</v>
      </c>
      <c r="L118" s="3">
        <f t="shared" si="28"/>
        <v>131138.12225578181</v>
      </c>
      <c r="M118" s="3">
        <f t="shared" si="29"/>
        <v>86010.250861169639</v>
      </c>
      <c r="N118" s="6">
        <f t="shared" si="30"/>
        <v>3.7499999999999999E-3</v>
      </c>
      <c r="O118" s="3">
        <f t="shared" si="31"/>
        <v>84600.24</v>
      </c>
      <c r="P118" s="3">
        <f t="shared" si="32"/>
        <v>86010.240000000005</v>
      </c>
      <c r="Q118" s="3">
        <f t="shared" si="33"/>
        <v>86010.250861169639</v>
      </c>
      <c r="R118" s="7">
        <f t="shared" si="34"/>
        <v>366</v>
      </c>
      <c r="S118" s="7">
        <f t="shared" si="35"/>
        <v>31</v>
      </c>
      <c r="U118" s="8">
        <f t="shared" si="39"/>
        <v>90193.062187276446</v>
      </c>
      <c r="V118" s="8">
        <f t="shared" si="40"/>
        <v>751608.85156063712</v>
      </c>
    </row>
    <row r="119" spans="1:22" x14ac:dyDescent="0.25">
      <c r="A119" s="5">
        <f t="shared" si="41"/>
        <v>45443</v>
      </c>
      <c r="B119" s="15">
        <f t="shared" si="36"/>
        <v>101</v>
      </c>
      <c r="C119" s="15">
        <f t="shared" si="37"/>
        <v>9</v>
      </c>
      <c r="D119" s="22" t="str">
        <f t="shared" si="21"/>
        <v>No</v>
      </c>
      <c r="E119" s="8">
        <f t="shared" si="22"/>
        <v>0</v>
      </c>
      <c r="F119" s="8">
        <f t="shared" si="23"/>
        <v>131138.12225578181</v>
      </c>
      <c r="G119" s="6">
        <f t="shared" si="24"/>
        <v>3.7499999999999999E-3</v>
      </c>
      <c r="H119" s="3">
        <f t="shared" si="25"/>
        <v>85841.021343439847</v>
      </c>
      <c r="I119" s="3">
        <f t="shared" si="26"/>
        <v>45297.100912341964</v>
      </c>
      <c r="J119" s="3">
        <f t="shared" si="38"/>
        <v>22890939.024917293</v>
      </c>
      <c r="K119" s="3">
        <f t="shared" si="27"/>
        <v>22845641.92400495</v>
      </c>
      <c r="L119" s="3">
        <f t="shared" si="28"/>
        <v>131138.12225578181</v>
      </c>
      <c r="M119" s="3">
        <f t="shared" si="29"/>
        <v>85841.021343439847</v>
      </c>
      <c r="N119" s="6">
        <f t="shared" si="30"/>
        <v>3.7499999999999999E-3</v>
      </c>
      <c r="O119" s="3">
        <f t="shared" si="31"/>
        <v>87248.28</v>
      </c>
      <c r="P119" s="3">
        <f t="shared" si="32"/>
        <v>88702.44</v>
      </c>
      <c r="Q119" s="3">
        <f t="shared" si="33"/>
        <v>85841.021343439847</v>
      </c>
      <c r="R119" s="7">
        <f t="shared" si="34"/>
        <v>366</v>
      </c>
      <c r="S119" s="7">
        <f t="shared" si="35"/>
        <v>30</v>
      </c>
      <c r="U119" s="8">
        <f t="shared" si="39"/>
        <v>89856.101805505779</v>
      </c>
      <c r="V119" s="8">
        <f t="shared" si="40"/>
        <v>756288.85686300695</v>
      </c>
    </row>
    <row r="120" spans="1:22" x14ac:dyDescent="0.25">
      <c r="A120" s="5">
        <f t="shared" si="41"/>
        <v>45473</v>
      </c>
      <c r="B120" s="15">
        <f t="shared" si="36"/>
        <v>102</v>
      </c>
      <c r="C120" s="15">
        <f t="shared" si="37"/>
        <v>9</v>
      </c>
      <c r="D120" s="22" t="str">
        <f t="shared" si="21"/>
        <v>No</v>
      </c>
      <c r="E120" s="8">
        <f t="shared" si="22"/>
        <v>0</v>
      </c>
      <c r="F120" s="8">
        <f t="shared" si="23"/>
        <v>131138.12225578181</v>
      </c>
      <c r="G120" s="6">
        <f t="shared" si="24"/>
        <v>3.7499999999999999E-3</v>
      </c>
      <c r="H120" s="3">
        <f t="shared" si="25"/>
        <v>85671.157215018553</v>
      </c>
      <c r="I120" s="3">
        <f t="shared" si="26"/>
        <v>45466.965040763258</v>
      </c>
      <c r="J120" s="3">
        <f t="shared" si="38"/>
        <v>22845641.92400495</v>
      </c>
      <c r="K120" s="3">
        <f t="shared" si="27"/>
        <v>22800174.958964188</v>
      </c>
      <c r="L120" s="3">
        <f t="shared" si="28"/>
        <v>131138.12225578181</v>
      </c>
      <c r="M120" s="3">
        <f t="shared" si="29"/>
        <v>85671.157215018553</v>
      </c>
      <c r="N120" s="6">
        <f t="shared" si="30"/>
        <v>3.7499999999999999E-3</v>
      </c>
      <c r="O120" s="3">
        <f t="shared" si="31"/>
        <v>84266.76</v>
      </c>
      <c r="P120" s="3">
        <f t="shared" si="32"/>
        <v>85671.12</v>
      </c>
      <c r="Q120" s="3">
        <f t="shared" si="33"/>
        <v>85671.157215018553</v>
      </c>
      <c r="R120" s="7">
        <f t="shared" si="34"/>
        <v>366</v>
      </c>
      <c r="S120" s="7">
        <f t="shared" si="35"/>
        <v>31</v>
      </c>
      <c r="U120" s="8">
        <f t="shared" si="39"/>
        <v>89520.400304364433</v>
      </c>
      <c r="V120" s="8">
        <f t="shared" si="40"/>
        <v>760923.40258709772</v>
      </c>
    </row>
    <row r="121" spans="1:22" x14ac:dyDescent="0.25">
      <c r="A121" s="5">
        <f t="shared" si="41"/>
        <v>45504</v>
      </c>
      <c r="B121" s="15">
        <f t="shared" si="36"/>
        <v>103</v>
      </c>
      <c r="C121" s="15">
        <f t="shared" si="37"/>
        <v>9</v>
      </c>
      <c r="D121" s="22" t="str">
        <f t="shared" si="21"/>
        <v>No</v>
      </c>
      <c r="E121" s="8">
        <f t="shared" si="22"/>
        <v>0</v>
      </c>
      <c r="F121" s="8">
        <f t="shared" si="23"/>
        <v>131138.12225578181</v>
      </c>
      <c r="G121" s="6">
        <f t="shared" si="24"/>
        <v>3.7499999999999999E-3</v>
      </c>
      <c r="H121" s="3">
        <f t="shared" si="25"/>
        <v>85500.656096115694</v>
      </c>
      <c r="I121" s="3">
        <f t="shared" si="26"/>
        <v>45637.466159666117</v>
      </c>
      <c r="J121" s="3">
        <f t="shared" si="38"/>
        <v>22800174.958964188</v>
      </c>
      <c r="K121" s="3">
        <f t="shared" si="27"/>
        <v>22754537.49280452</v>
      </c>
      <c r="L121" s="3">
        <f t="shared" si="28"/>
        <v>131138.12225578181</v>
      </c>
      <c r="M121" s="3">
        <f t="shared" si="29"/>
        <v>85500.656096115694</v>
      </c>
      <c r="N121" s="6">
        <f t="shared" si="30"/>
        <v>3.7499999999999999E-3</v>
      </c>
      <c r="O121" s="3">
        <f t="shared" si="31"/>
        <v>86902.319999999992</v>
      </c>
      <c r="P121" s="3">
        <f t="shared" si="32"/>
        <v>88350.720000000001</v>
      </c>
      <c r="Q121" s="3">
        <f t="shared" si="33"/>
        <v>85500.656096115694</v>
      </c>
      <c r="R121" s="7">
        <f t="shared" si="34"/>
        <v>366</v>
      </c>
      <c r="S121" s="7">
        <f t="shared" si="35"/>
        <v>31</v>
      </c>
      <c r="U121" s="8">
        <f t="shared" si="39"/>
        <v>89185.952980686867</v>
      </c>
      <c r="V121" s="8">
        <f t="shared" si="40"/>
        <v>765512.76308422897</v>
      </c>
    </row>
    <row r="122" spans="1:22" x14ac:dyDescent="0.25">
      <c r="A122" s="5">
        <f t="shared" si="41"/>
        <v>45535</v>
      </c>
      <c r="B122" s="15">
        <f t="shared" si="36"/>
        <v>104</v>
      </c>
      <c r="C122" s="15">
        <f t="shared" si="37"/>
        <v>9</v>
      </c>
      <c r="D122" s="22" t="str">
        <f t="shared" si="21"/>
        <v>No</v>
      </c>
      <c r="E122" s="8">
        <f t="shared" si="22"/>
        <v>0</v>
      </c>
      <c r="F122" s="8">
        <f t="shared" si="23"/>
        <v>131138.12225578181</v>
      </c>
      <c r="G122" s="6">
        <f t="shared" si="24"/>
        <v>3.7499999999999999E-3</v>
      </c>
      <c r="H122" s="3">
        <f t="shared" si="25"/>
        <v>85329.515598016951</v>
      </c>
      <c r="I122" s="3">
        <f t="shared" si="26"/>
        <v>45808.60665776486</v>
      </c>
      <c r="J122" s="3">
        <f t="shared" si="38"/>
        <v>22754537.49280452</v>
      </c>
      <c r="K122" s="3">
        <f t="shared" si="27"/>
        <v>22708728.886146754</v>
      </c>
      <c r="L122" s="3">
        <f t="shared" si="28"/>
        <v>131138.12225578181</v>
      </c>
      <c r="M122" s="3">
        <f t="shared" si="29"/>
        <v>85329.515598016951</v>
      </c>
      <c r="N122" s="6">
        <f t="shared" si="30"/>
        <v>3.7499999999999999E-3</v>
      </c>
      <c r="O122" s="3">
        <f t="shared" si="31"/>
        <v>86728.319999999992</v>
      </c>
      <c r="P122" s="3">
        <f t="shared" si="32"/>
        <v>88173.84</v>
      </c>
      <c r="Q122" s="3">
        <f t="shared" si="33"/>
        <v>85329.515598016951</v>
      </c>
      <c r="R122" s="7">
        <f t="shared" si="34"/>
        <v>366</v>
      </c>
      <c r="S122" s="7">
        <f t="shared" si="35"/>
        <v>30</v>
      </c>
      <c r="U122" s="8">
        <f t="shared" si="39"/>
        <v>88852.755148878583</v>
      </c>
      <c r="V122" s="8">
        <f t="shared" si="40"/>
        <v>770057.21129028103</v>
      </c>
    </row>
    <row r="123" spans="1:22" x14ac:dyDescent="0.25">
      <c r="A123" s="5">
        <f t="shared" si="41"/>
        <v>45565</v>
      </c>
      <c r="B123" s="15">
        <f t="shared" si="36"/>
        <v>105</v>
      </c>
      <c r="C123" s="15">
        <f t="shared" si="37"/>
        <v>9</v>
      </c>
      <c r="D123" s="22" t="str">
        <f t="shared" si="21"/>
        <v>No</v>
      </c>
      <c r="E123" s="8">
        <f t="shared" si="22"/>
        <v>0</v>
      </c>
      <c r="F123" s="8">
        <f t="shared" si="23"/>
        <v>131138.12225578181</v>
      </c>
      <c r="G123" s="6">
        <f t="shared" si="24"/>
        <v>3.7499999999999999E-3</v>
      </c>
      <c r="H123" s="3">
        <f t="shared" si="25"/>
        <v>85157.733323050328</v>
      </c>
      <c r="I123" s="3">
        <f t="shared" si="26"/>
        <v>45980.388932731483</v>
      </c>
      <c r="J123" s="3">
        <f t="shared" si="38"/>
        <v>22708728.886146754</v>
      </c>
      <c r="K123" s="3">
        <f t="shared" si="27"/>
        <v>22662748.497214023</v>
      </c>
      <c r="L123" s="3">
        <f t="shared" si="28"/>
        <v>131138.12225578181</v>
      </c>
      <c r="M123" s="3">
        <f t="shared" si="29"/>
        <v>85157.733323050328</v>
      </c>
      <c r="N123" s="6">
        <f t="shared" si="30"/>
        <v>3.7499999999999999E-3</v>
      </c>
      <c r="O123" s="3">
        <f t="shared" si="31"/>
        <v>83761.680000000008</v>
      </c>
      <c r="P123" s="3">
        <f t="shared" si="32"/>
        <v>85157.759999999995</v>
      </c>
      <c r="Q123" s="3">
        <f t="shared" si="33"/>
        <v>85157.733323050328</v>
      </c>
      <c r="R123" s="7">
        <f t="shared" si="34"/>
        <v>366</v>
      </c>
      <c r="S123" s="7">
        <f t="shared" si="35"/>
        <v>31</v>
      </c>
      <c r="U123" s="8">
        <f t="shared" si="39"/>
        <v>88520.802140850399</v>
      </c>
      <c r="V123" s="8">
        <f t="shared" si="40"/>
        <v>774557.01873244101</v>
      </c>
    </row>
    <row r="124" spans="1:22" x14ac:dyDescent="0.25">
      <c r="A124" s="5">
        <f t="shared" si="41"/>
        <v>45596</v>
      </c>
      <c r="B124" s="15">
        <f t="shared" si="36"/>
        <v>106</v>
      </c>
      <c r="C124" s="15">
        <f t="shared" si="37"/>
        <v>9</v>
      </c>
      <c r="D124" s="22" t="str">
        <f t="shared" si="21"/>
        <v>No</v>
      </c>
      <c r="E124" s="8">
        <f t="shared" si="22"/>
        <v>0</v>
      </c>
      <c r="F124" s="8">
        <f t="shared" si="23"/>
        <v>131138.12225578181</v>
      </c>
      <c r="G124" s="6">
        <f t="shared" si="24"/>
        <v>3.7499999999999999E-3</v>
      </c>
      <c r="H124" s="3">
        <f t="shared" si="25"/>
        <v>84985.306864552578</v>
      </c>
      <c r="I124" s="3">
        <f t="shared" si="26"/>
        <v>46152.815391229233</v>
      </c>
      <c r="J124" s="3">
        <f t="shared" si="38"/>
        <v>22662748.497214023</v>
      </c>
      <c r="K124" s="3">
        <f t="shared" si="27"/>
        <v>22616595.681822795</v>
      </c>
      <c r="L124" s="3">
        <f t="shared" si="28"/>
        <v>131138.12225578181</v>
      </c>
      <c r="M124" s="3">
        <f t="shared" si="29"/>
        <v>84985.306864552578</v>
      </c>
      <c r="N124" s="6">
        <f t="shared" si="30"/>
        <v>3.7499999999999999E-3</v>
      </c>
      <c r="O124" s="3">
        <f t="shared" si="31"/>
        <v>86378.52</v>
      </c>
      <c r="P124" s="3">
        <f t="shared" si="32"/>
        <v>87818.16</v>
      </c>
      <c r="Q124" s="3">
        <f t="shared" si="33"/>
        <v>84985.306864552578</v>
      </c>
      <c r="R124" s="7">
        <f t="shared" si="34"/>
        <v>366</v>
      </c>
      <c r="S124" s="7">
        <f t="shared" si="35"/>
        <v>30</v>
      </c>
      <c r="U124" s="8">
        <f t="shared" si="39"/>
        <v>88190.089305953094</v>
      </c>
      <c r="V124" s="8">
        <f t="shared" si="40"/>
        <v>779012.45553591906</v>
      </c>
    </row>
    <row r="125" spans="1:22" x14ac:dyDescent="0.25">
      <c r="A125" s="5">
        <f t="shared" si="41"/>
        <v>45626</v>
      </c>
      <c r="B125" s="15">
        <f t="shared" si="36"/>
        <v>107</v>
      </c>
      <c r="C125" s="15">
        <f t="shared" si="37"/>
        <v>9</v>
      </c>
      <c r="D125" s="22" t="str">
        <f t="shared" si="21"/>
        <v>No</v>
      </c>
      <c r="E125" s="8">
        <f t="shared" si="22"/>
        <v>0</v>
      </c>
      <c r="F125" s="8">
        <f t="shared" si="23"/>
        <v>131138.12225578181</v>
      </c>
      <c r="G125" s="6">
        <f t="shared" si="24"/>
        <v>3.7499999999999999E-3</v>
      </c>
      <c r="H125" s="3">
        <f t="shared" si="25"/>
        <v>84812.233806835473</v>
      </c>
      <c r="I125" s="3">
        <f t="shared" si="26"/>
        <v>46325.888448946338</v>
      </c>
      <c r="J125" s="3">
        <f t="shared" si="38"/>
        <v>22616595.681822795</v>
      </c>
      <c r="K125" s="3">
        <f t="shared" si="27"/>
        <v>22570269.793373849</v>
      </c>
      <c r="L125" s="3">
        <f t="shared" si="28"/>
        <v>131138.12225578181</v>
      </c>
      <c r="M125" s="3">
        <f t="shared" si="29"/>
        <v>84812.233806835473</v>
      </c>
      <c r="N125" s="6">
        <f t="shared" si="30"/>
        <v>3.7499999999999999E-3</v>
      </c>
      <c r="O125" s="3">
        <f t="shared" si="31"/>
        <v>83421.84</v>
      </c>
      <c r="P125" s="3">
        <f t="shared" si="32"/>
        <v>84812.28</v>
      </c>
      <c r="Q125" s="3">
        <f t="shared" si="33"/>
        <v>84812.233806835473</v>
      </c>
      <c r="R125" s="7">
        <f t="shared" si="34"/>
        <v>366</v>
      </c>
      <c r="S125" s="7">
        <f t="shared" si="35"/>
        <v>31</v>
      </c>
      <c r="U125" s="8">
        <f t="shared" si="39"/>
        <v>87860.612010912169</v>
      </c>
      <c r="V125" s="8">
        <f t="shared" si="40"/>
        <v>783423.79043063347</v>
      </c>
    </row>
    <row r="126" spans="1:22" x14ac:dyDescent="0.25">
      <c r="A126" s="5">
        <f t="shared" si="41"/>
        <v>45657</v>
      </c>
      <c r="B126" s="15">
        <f t="shared" si="36"/>
        <v>108</v>
      </c>
      <c r="C126" s="15">
        <f t="shared" si="37"/>
        <v>9</v>
      </c>
      <c r="D126" s="22" t="str">
        <f t="shared" si="21"/>
        <v>No</v>
      </c>
      <c r="E126" s="8">
        <f t="shared" si="22"/>
        <v>0</v>
      </c>
      <c r="F126" s="8">
        <f t="shared" si="23"/>
        <v>131138.12225578181</v>
      </c>
      <c r="G126" s="6">
        <f t="shared" si="24"/>
        <v>3.7499999999999999E-3</v>
      </c>
      <c r="H126" s="3">
        <f t="shared" si="25"/>
        <v>84638.511725151926</v>
      </c>
      <c r="I126" s="3">
        <f t="shared" si="26"/>
        <v>46499.610530629885</v>
      </c>
      <c r="J126" s="3">
        <f t="shared" si="38"/>
        <v>22570269.793373849</v>
      </c>
      <c r="K126" s="3">
        <f t="shared" si="27"/>
        <v>22523770.182843219</v>
      </c>
      <c r="L126" s="3">
        <f t="shared" si="28"/>
        <v>131138.12225578181</v>
      </c>
      <c r="M126" s="3">
        <f t="shared" si="29"/>
        <v>84638.511725151926</v>
      </c>
      <c r="N126" s="6">
        <f t="shared" si="30"/>
        <v>3.7499999999999999E-3</v>
      </c>
      <c r="O126" s="3">
        <f t="shared" si="31"/>
        <v>86026.08</v>
      </c>
      <c r="P126" s="3">
        <f t="shared" si="32"/>
        <v>87459.839999999997</v>
      </c>
      <c r="Q126" s="3">
        <f t="shared" si="33"/>
        <v>84638.511725151926</v>
      </c>
      <c r="R126" s="7">
        <f t="shared" si="34"/>
        <v>366</v>
      </c>
      <c r="S126" s="7">
        <f t="shared" si="35"/>
        <v>31</v>
      </c>
      <c r="U126" s="8">
        <f t="shared" si="39"/>
        <v>87532.365639763055</v>
      </c>
      <c r="V126" s="8">
        <f t="shared" si="40"/>
        <v>787791.29075786751</v>
      </c>
    </row>
    <row r="127" spans="1:22" x14ac:dyDescent="0.25">
      <c r="A127" s="5">
        <f t="shared" si="41"/>
        <v>45688</v>
      </c>
      <c r="B127" s="15">
        <f t="shared" si="36"/>
        <v>109</v>
      </c>
      <c r="C127" s="15">
        <f t="shared" si="37"/>
        <v>10</v>
      </c>
      <c r="D127" s="22" t="str">
        <f t="shared" si="21"/>
        <v>No</v>
      </c>
      <c r="E127" s="8">
        <f t="shared" si="22"/>
        <v>0</v>
      </c>
      <c r="F127" s="8">
        <f t="shared" si="23"/>
        <v>131138.12225578181</v>
      </c>
      <c r="G127" s="6">
        <f t="shared" si="24"/>
        <v>3.7499999999999999E-3</v>
      </c>
      <c r="H127" s="3">
        <f t="shared" si="25"/>
        <v>84464.138185662072</v>
      </c>
      <c r="I127" s="3">
        <f t="shared" si="26"/>
        <v>46673.984070119739</v>
      </c>
      <c r="J127" s="3">
        <f t="shared" si="38"/>
        <v>22523770.182843219</v>
      </c>
      <c r="K127" s="3">
        <f t="shared" si="27"/>
        <v>22477096.198773101</v>
      </c>
      <c r="L127" s="3">
        <f t="shared" si="28"/>
        <v>131138.12225578181</v>
      </c>
      <c r="M127" s="3">
        <f t="shared" si="29"/>
        <v>84464.138185662072</v>
      </c>
      <c r="N127" s="6">
        <f t="shared" si="30"/>
        <v>3.7499999999999999E-3</v>
      </c>
      <c r="O127" s="3">
        <f t="shared" si="31"/>
        <v>85848.84</v>
      </c>
      <c r="P127" s="3">
        <f t="shared" si="32"/>
        <v>87279.6</v>
      </c>
      <c r="Q127" s="3">
        <f t="shared" si="33"/>
        <v>84464.138185662072</v>
      </c>
      <c r="R127" s="7">
        <f t="shared" si="34"/>
        <v>365</v>
      </c>
      <c r="S127" s="7">
        <f t="shared" si="35"/>
        <v>28</v>
      </c>
      <c r="U127" s="8">
        <f t="shared" si="39"/>
        <v>87205.345593786347</v>
      </c>
      <c r="V127" s="8">
        <f t="shared" si="40"/>
        <v>792115.22247689276</v>
      </c>
    </row>
    <row r="128" spans="1:22" x14ac:dyDescent="0.25">
      <c r="A128" s="5">
        <f t="shared" si="41"/>
        <v>45716</v>
      </c>
      <c r="B128" s="15">
        <f t="shared" si="36"/>
        <v>110</v>
      </c>
      <c r="C128" s="15">
        <f t="shared" si="37"/>
        <v>10</v>
      </c>
      <c r="D128" s="22" t="str">
        <f t="shared" si="21"/>
        <v>No</v>
      </c>
      <c r="E128" s="8">
        <f t="shared" si="22"/>
        <v>0</v>
      </c>
      <c r="F128" s="8">
        <f t="shared" si="23"/>
        <v>131138.12225578181</v>
      </c>
      <c r="G128" s="6">
        <f t="shared" si="24"/>
        <v>3.7499999999999999E-3</v>
      </c>
      <c r="H128" s="3">
        <f t="shared" si="25"/>
        <v>84289.110745399128</v>
      </c>
      <c r="I128" s="3">
        <f t="shared" si="26"/>
        <v>46849.011510382683</v>
      </c>
      <c r="J128" s="3">
        <f t="shared" si="38"/>
        <v>22477096.198773101</v>
      </c>
      <c r="K128" s="3">
        <f t="shared" si="27"/>
        <v>22430247.187262718</v>
      </c>
      <c r="L128" s="3">
        <f t="shared" si="28"/>
        <v>131138.12225578181</v>
      </c>
      <c r="M128" s="3">
        <f t="shared" si="29"/>
        <v>84289.110745399128</v>
      </c>
      <c r="N128" s="6">
        <f t="shared" si="30"/>
        <v>3.7499999999999999E-3</v>
      </c>
      <c r="O128" s="3">
        <f t="shared" si="31"/>
        <v>77592.12</v>
      </c>
      <c r="P128" s="3">
        <f t="shared" si="32"/>
        <v>78669.84</v>
      </c>
      <c r="Q128" s="3">
        <f t="shared" si="33"/>
        <v>84289.110745399128</v>
      </c>
      <c r="R128" s="7">
        <f t="shared" si="34"/>
        <v>365</v>
      </c>
      <c r="S128" s="7">
        <f t="shared" si="35"/>
        <v>31</v>
      </c>
      <c r="U128" s="8">
        <f t="shared" si="39"/>
        <v>86879.547291443465</v>
      </c>
      <c r="V128" s="8">
        <f t="shared" si="40"/>
        <v>796395.85017156508</v>
      </c>
    </row>
    <row r="129" spans="1:22" x14ac:dyDescent="0.25">
      <c r="A129" s="5">
        <f t="shared" si="41"/>
        <v>45747</v>
      </c>
      <c r="B129" s="15">
        <f t="shared" si="36"/>
        <v>111</v>
      </c>
      <c r="C129" s="15">
        <f t="shared" si="37"/>
        <v>10</v>
      </c>
      <c r="D129" s="22" t="str">
        <f t="shared" si="21"/>
        <v>No</v>
      </c>
      <c r="E129" s="8">
        <f t="shared" si="22"/>
        <v>0</v>
      </c>
      <c r="F129" s="8">
        <f t="shared" si="23"/>
        <v>131138.12225578181</v>
      </c>
      <c r="G129" s="6">
        <f t="shared" si="24"/>
        <v>3.7499999999999999E-3</v>
      </c>
      <c r="H129" s="3">
        <f t="shared" si="25"/>
        <v>84113.426952235182</v>
      </c>
      <c r="I129" s="3">
        <f t="shared" si="26"/>
        <v>47024.695303546629</v>
      </c>
      <c r="J129" s="3">
        <f t="shared" si="38"/>
        <v>22430247.187262718</v>
      </c>
      <c r="K129" s="3">
        <f t="shared" si="27"/>
        <v>22383222.49195917</v>
      </c>
      <c r="L129" s="3">
        <f t="shared" si="28"/>
        <v>131138.12225578181</v>
      </c>
      <c r="M129" s="3">
        <f t="shared" si="29"/>
        <v>84113.426952235182</v>
      </c>
      <c r="N129" s="6">
        <f t="shared" si="30"/>
        <v>3.7499999999999999E-3</v>
      </c>
      <c r="O129" s="3">
        <f t="shared" si="31"/>
        <v>85726.56</v>
      </c>
      <c r="P129" s="3">
        <f t="shared" si="32"/>
        <v>86917.200000000012</v>
      </c>
      <c r="Q129" s="3">
        <f t="shared" si="33"/>
        <v>84113.426952235182</v>
      </c>
      <c r="R129" s="7">
        <f t="shared" si="34"/>
        <v>365</v>
      </c>
      <c r="S129" s="7">
        <f t="shared" si="35"/>
        <v>30</v>
      </c>
      <c r="U129" s="8">
        <f t="shared" si="39"/>
        <v>86554.966168312327</v>
      </c>
      <c r="V129" s="8">
        <f t="shared" si="40"/>
        <v>800633.43705688906</v>
      </c>
    </row>
    <row r="130" spans="1:22" x14ac:dyDescent="0.25">
      <c r="A130" s="5">
        <f t="shared" si="41"/>
        <v>45777</v>
      </c>
      <c r="B130" s="15">
        <f t="shared" si="36"/>
        <v>112</v>
      </c>
      <c r="C130" s="15">
        <f t="shared" si="37"/>
        <v>10</v>
      </c>
      <c r="D130" s="22" t="str">
        <f t="shared" si="21"/>
        <v>No</v>
      </c>
      <c r="E130" s="8">
        <f t="shared" si="22"/>
        <v>0</v>
      </c>
      <c r="F130" s="8">
        <f t="shared" si="23"/>
        <v>131138.12225578181</v>
      </c>
      <c r="G130" s="6">
        <f t="shared" si="24"/>
        <v>3.7499999999999999E-3</v>
      </c>
      <c r="H130" s="3">
        <f t="shared" si="25"/>
        <v>83937.08434484688</v>
      </c>
      <c r="I130" s="3">
        <f t="shared" si="26"/>
        <v>47201.037910934931</v>
      </c>
      <c r="J130" s="3">
        <f t="shared" si="38"/>
        <v>22383222.49195917</v>
      </c>
      <c r="K130" s="3">
        <f t="shared" si="27"/>
        <v>22336021.454048235</v>
      </c>
      <c r="L130" s="3">
        <f t="shared" si="28"/>
        <v>131138.12225578181</v>
      </c>
      <c r="M130" s="3">
        <f t="shared" si="29"/>
        <v>83937.08434484688</v>
      </c>
      <c r="N130" s="6">
        <f t="shared" si="30"/>
        <v>3.7499999999999999E-3</v>
      </c>
      <c r="O130" s="3">
        <f t="shared" si="31"/>
        <v>82787.28</v>
      </c>
      <c r="P130" s="3">
        <f t="shared" si="32"/>
        <v>83937.12</v>
      </c>
      <c r="Q130" s="3">
        <f t="shared" si="33"/>
        <v>83937.08434484688</v>
      </c>
      <c r="R130" s="7">
        <f t="shared" si="34"/>
        <v>365</v>
      </c>
      <c r="S130" s="7">
        <f t="shared" si="35"/>
        <v>31</v>
      </c>
      <c r="U130" s="8">
        <f t="shared" si="39"/>
        <v>86231.597677023485</v>
      </c>
      <c r="V130" s="8">
        <f t="shared" si="40"/>
        <v>804828.24498555262</v>
      </c>
    </row>
    <row r="131" spans="1:22" x14ac:dyDescent="0.25">
      <c r="A131" s="5">
        <f t="shared" si="41"/>
        <v>45808</v>
      </c>
      <c r="B131" s="15">
        <f t="shared" si="36"/>
        <v>113</v>
      </c>
      <c r="C131" s="15">
        <f t="shared" si="37"/>
        <v>10</v>
      </c>
      <c r="D131" s="22" t="str">
        <f t="shared" si="21"/>
        <v>No</v>
      </c>
      <c r="E131" s="8">
        <f t="shared" si="22"/>
        <v>0</v>
      </c>
      <c r="F131" s="8">
        <f t="shared" si="23"/>
        <v>131138.12225578181</v>
      </c>
      <c r="G131" s="6">
        <f t="shared" si="24"/>
        <v>3.7499999999999999E-3</v>
      </c>
      <c r="H131" s="3">
        <f t="shared" si="25"/>
        <v>83760.080452680879</v>
      </c>
      <c r="I131" s="3">
        <f t="shared" si="26"/>
        <v>47378.041803100932</v>
      </c>
      <c r="J131" s="3">
        <f t="shared" si="38"/>
        <v>22336021.454048235</v>
      </c>
      <c r="K131" s="3">
        <f t="shared" si="27"/>
        <v>22288643.412245136</v>
      </c>
      <c r="L131" s="3">
        <f t="shared" si="28"/>
        <v>131138.12225578181</v>
      </c>
      <c r="M131" s="3">
        <f t="shared" si="29"/>
        <v>83760.080452680879</v>
      </c>
      <c r="N131" s="6">
        <f t="shared" si="30"/>
        <v>3.7499999999999999E-3</v>
      </c>
      <c r="O131" s="3">
        <f t="shared" si="31"/>
        <v>85366.44</v>
      </c>
      <c r="P131" s="3">
        <f t="shared" si="32"/>
        <v>86552.040000000008</v>
      </c>
      <c r="Q131" s="3">
        <f t="shared" si="33"/>
        <v>83760.080452680879</v>
      </c>
      <c r="R131" s="7">
        <f t="shared" si="34"/>
        <v>365</v>
      </c>
      <c r="S131" s="7">
        <f t="shared" si="35"/>
        <v>30</v>
      </c>
      <c r="U131" s="8">
        <f t="shared" si="39"/>
        <v>85909.437287196502</v>
      </c>
      <c r="V131" s="8">
        <f t="shared" si="40"/>
        <v>808980.53445443371</v>
      </c>
    </row>
    <row r="132" spans="1:22" x14ac:dyDescent="0.25">
      <c r="A132" s="5">
        <f t="shared" si="41"/>
        <v>45838</v>
      </c>
      <c r="B132" s="15">
        <f t="shared" si="36"/>
        <v>114</v>
      </c>
      <c r="C132" s="15">
        <f t="shared" si="37"/>
        <v>10</v>
      </c>
      <c r="D132" s="22" t="str">
        <f t="shared" si="21"/>
        <v>No</v>
      </c>
      <c r="E132" s="8">
        <f t="shared" si="22"/>
        <v>0</v>
      </c>
      <c r="F132" s="8">
        <f t="shared" si="23"/>
        <v>131138.12225578181</v>
      </c>
      <c r="G132" s="6">
        <f t="shared" si="24"/>
        <v>3.7499999999999999E-3</v>
      </c>
      <c r="H132" s="3">
        <f t="shared" si="25"/>
        <v>83582.412795919256</v>
      </c>
      <c r="I132" s="3">
        <f t="shared" si="26"/>
        <v>47555.709459862555</v>
      </c>
      <c r="J132" s="3">
        <f t="shared" si="38"/>
        <v>22288643.412245136</v>
      </c>
      <c r="K132" s="3">
        <f t="shared" si="27"/>
        <v>22241087.702785272</v>
      </c>
      <c r="L132" s="3">
        <f t="shared" si="28"/>
        <v>131138.12225578181</v>
      </c>
      <c r="M132" s="3">
        <f t="shared" si="29"/>
        <v>83582.412795919256</v>
      </c>
      <c r="N132" s="6">
        <f t="shared" si="30"/>
        <v>3.7499999999999999E-3</v>
      </c>
      <c r="O132" s="3">
        <f t="shared" si="31"/>
        <v>82437.48</v>
      </c>
      <c r="P132" s="3">
        <f t="shared" si="32"/>
        <v>83582.399999999994</v>
      </c>
      <c r="Q132" s="3">
        <f t="shared" si="33"/>
        <v>83582.412795919256</v>
      </c>
      <c r="R132" s="7">
        <f t="shared" si="34"/>
        <v>365</v>
      </c>
      <c r="S132" s="7">
        <f t="shared" si="35"/>
        <v>31</v>
      </c>
      <c r="U132" s="8">
        <f t="shared" si="39"/>
        <v>85588.480485376334</v>
      </c>
      <c r="V132" s="8">
        <f t="shared" si="40"/>
        <v>813090.56461107521</v>
      </c>
    </row>
    <row r="133" spans="1:22" x14ac:dyDescent="0.25">
      <c r="A133" s="5">
        <f t="shared" si="41"/>
        <v>45869</v>
      </c>
      <c r="B133" s="15">
        <f t="shared" si="36"/>
        <v>115</v>
      </c>
      <c r="C133" s="15">
        <f t="shared" si="37"/>
        <v>10</v>
      </c>
      <c r="D133" s="22" t="str">
        <f t="shared" si="21"/>
        <v>No</v>
      </c>
      <c r="E133" s="8">
        <f t="shared" si="22"/>
        <v>0</v>
      </c>
      <c r="F133" s="8">
        <f t="shared" si="23"/>
        <v>131138.12225578181</v>
      </c>
      <c r="G133" s="6">
        <f t="shared" si="24"/>
        <v>3.7499999999999999E-3</v>
      </c>
      <c r="H133" s="3">
        <f t="shared" si="25"/>
        <v>83404.078885444775</v>
      </c>
      <c r="I133" s="3">
        <f t="shared" si="26"/>
        <v>47734.043370337036</v>
      </c>
      <c r="J133" s="3">
        <f t="shared" si="38"/>
        <v>22241087.702785272</v>
      </c>
      <c r="K133" s="3">
        <f t="shared" si="27"/>
        <v>22193353.659414936</v>
      </c>
      <c r="L133" s="3">
        <f t="shared" si="28"/>
        <v>131138.12225578181</v>
      </c>
      <c r="M133" s="3">
        <f t="shared" si="29"/>
        <v>83404.078885444775</v>
      </c>
      <c r="N133" s="6">
        <f t="shared" si="30"/>
        <v>3.7499999999999999E-3</v>
      </c>
      <c r="O133" s="3">
        <f t="shared" si="31"/>
        <v>85003.56</v>
      </c>
      <c r="P133" s="3">
        <f t="shared" si="32"/>
        <v>86184.24</v>
      </c>
      <c r="Q133" s="3">
        <f t="shared" si="33"/>
        <v>83404.078885444775</v>
      </c>
      <c r="R133" s="7">
        <f t="shared" si="34"/>
        <v>365</v>
      </c>
      <c r="S133" s="7">
        <f t="shared" si="35"/>
        <v>31</v>
      </c>
      <c r="U133" s="8">
        <f t="shared" si="39"/>
        <v>85268.7227749702</v>
      </c>
      <c r="V133" s="8">
        <f t="shared" si="40"/>
        <v>817158.59326013108</v>
      </c>
    </row>
    <row r="134" spans="1:22" x14ac:dyDescent="0.25">
      <c r="A134" s="5">
        <f t="shared" si="41"/>
        <v>45900</v>
      </c>
      <c r="B134" s="15">
        <f t="shared" si="36"/>
        <v>116</v>
      </c>
      <c r="C134" s="15">
        <f t="shared" si="37"/>
        <v>10</v>
      </c>
      <c r="D134" s="22" t="str">
        <f t="shared" si="21"/>
        <v>No</v>
      </c>
      <c r="E134" s="8">
        <f t="shared" si="22"/>
        <v>0</v>
      </c>
      <c r="F134" s="8">
        <f t="shared" si="23"/>
        <v>131138.12225578181</v>
      </c>
      <c r="G134" s="6">
        <f t="shared" si="24"/>
        <v>3.7499999999999999E-3</v>
      </c>
      <c r="H134" s="3">
        <f t="shared" si="25"/>
        <v>83225.076222806005</v>
      </c>
      <c r="I134" s="3">
        <f t="shared" si="26"/>
        <v>47913.046032975806</v>
      </c>
      <c r="J134" s="3">
        <f t="shared" si="38"/>
        <v>22193353.659414936</v>
      </c>
      <c r="K134" s="3">
        <f t="shared" si="27"/>
        <v>22145440.613381959</v>
      </c>
      <c r="L134" s="3">
        <f t="shared" si="28"/>
        <v>131138.12225578181</v>
      </c>
      <c r="M134" s="3">
        <f t="shared" si="29"/>
        <v>83225.076222806005</v>
      </c>
      <c r="N134" s="6">
        <f t="shared" si="30"/>
        <v>3.7499999999999999E-3</v>
      </c>
      <c r="O134" s="3">
        <f t="shared" si="31"/>
        <v>84821.16</v>
      </c>
      <c r="P134" s="3">
        <f t="shared" si="32"/>
        <v>85999.200000000012</v>
      </c>
      <c r="Q134" s="3">
        <f t="shared" si="33"/>
        <v>83225.076222806005</v>
      </c>
      <c r="R134" s="7">
        <f t="shared" si="34"/>
        <v>365</v>
      </c>
      <c r="S134" s="7">
        <f t="shared" si="35"/>
        <v>30</v>
      </c>
      <c r="U134" s="8">
        <f t="shared" si="39"/>
        <v>84950.159676184529</v>
      </c>
      <c r="V134" s="8">
        <f t="shared" si="40"/>
        <v>821184.87686978374</v>
      </c>
    </row>
    <row r="135" spans="1:22" x14ac:dyDescent="0.25">
      <c r="A135" s="5">
        <f t="shared" si="41"/>
        <v>45930</v>
      </c>
      <c r="B135" s="15">
        <f t="shared" si="36"/>
        <v>117</v>
      </c>
      <c r="C135" s="15">
        <f t="shared" si="37"/>
        <v>10</v>
      </c>
      <c r="D135" s="22" t="str">
        <f t="shared" si="21"/>
        <v>No</v>
      </c>
      <c r="E135" s="8">
        <f t="shared" si="22"/>
        <v>0</v>
      </c>
      <c r="F135" s="8">
        <f t="shared" si="23"/>
        <v>131138.12225578181</v>
      </c>
      <c r="G135" s="6">
        <f t="shared" si="24"/>
        <v>3.7499999999999999E-3</v>
      </c>
      <c r="H135" s="3">
        <f t="shared" si="25"/>
        <v>83045.402300182352</v>
      </c>
      <c r="I135" s="3">
        <f t="shared" si="26"/>
        <v>48092.719955599459</v>
      </c>
      <c r="J135" s="3">
        <f t="shared" si="38"/>
        <v>22145440.613381959</v>
      </c>
      <c r="K135" s="3">
        <f t="shared" si="27"/>
        <v>22097347.893426359</v>
      </c>
      <c r="L135" s="3">
        <f t="shared" si="28"/>
        <v>131138.12225578181</v>
      </c>
      <c r="M135" s="3">
        <f t="shared" si="29"/>
        <v>83045.402300182352</v>
      </c>
      <c r="N135" s="6">
        <f t="shared" si="30"/>
        <v>3.7499999999999999E-3</v>
      </c>
      <c r="O135" s="3">
        <f t="shared" si="31"/>
        <v>81907.799999999988</v>
      </c>
      <c r="P135" s="3">
        <f t="shared" si="32"/>
        <v>83045.399999999994</v>
      </c>
      <c r="Q135" s="3">
        <f t="shared" si="33"/>
        <v>83045.402300182352</v>
      </c>
      <c r="R135" s="7">
        <f t="shared" si="34"/>
        <v>365</v>
      </c>
      <c r="S135" s="7">
        <f t="shared" si="35"/>
        <v>31</v>
      </c>
      <c r="U135" s="8">
        <f t="shared" si="39"/>
        <v>84632.786725962156</v>
      </c>
      <c r="V135" s="8">
        <f t="shared" si="40"/>
        <v>825169.67057813099</v>
      </c>
    </row>
    <row r="136" spans="1:22" x14ac:dyDescent="0.25">
      <c r="A136" s="5">
        <f t="shared" si="41"/>
        <v>45961</v>
      </c>
      <c r="B136" s="15">
        <f t="shared" si="36"/>
        <v>118</v>
      </c>
      <c r="C136" s="15">
        <f t="shared" si="37"/>
        <v>10</v>
      </c>
      <c r="D136" s="22" t="str">
        <f t="shared" si="21"/>
        <v>No</v>
      </c>
      <c r="E136" s="8">
        <f t="shared" si="22"/>
        <v>0</v>
      </c>
      <c r="F136" s="8">
        <f t="shared" si="23"/>
        <v>131138.12225578181</v>
      </c>
      <c r="G136" s="6">
        <f t="shared" si="24"/>
        <v>3.7499999999999999E-3</v>
      </c>
      <c r="H136" s="3">
        <f t="shared" si="25"/>
        <v>82865.054600348842</v>
      </c>
      <c r="I136" s="3">
        <f t="shared" si="26"/>
        <v>48273.067655432969</v>
      </c>
      <c r="J136" s="3">
        <f t="shared" si="38"/>
        <v>22097347.893426359</v>
      </c>
      <c r="K136" s="3">
        <f t="shared" si="27"/>
        <v>22049074.825770926</v>
      </c>
      <c r="L136" s="3">
        <f t="shared" si="28"/>
        <v>131138.12225578181</v>
      </c>
      <c r="M136" s="3">
        <f t="shared" si="29"/>
        <v>82865.054600348842</v>
      </c>
      <c r="N136" s="6">
        <f t="shared" si="30"/>
        <v>3.7499999999999999E-3</v>
      </c>
      <c r="O136" s="3">
        <f t="shared" si="31"/>
        <v>84454.200000000012</v>
      </c>
      <c r="P136" s="3">
        <f t="shared" si="32"/>
        <v>85627.200000000012</v>
      </c>
      <c r="Q136" s="3">
        <f t="shared" si="33"/>
        <v>82865.054600348842</v>
      </c>
      <c r="R136" s="7">
        <f t="shared" si="34"/>
        <v>365</v>
      </c>
      <c r="S136" s="7">
        <f t="shared" si="35"/>
        <v>30</v>
      </c>
      <c r="U136" s="8">
        <f t="shared" si="39"/>
        <v>84316.599477919983</v>
      </c>
      <c r="V136" s="8">
        <f t="shared" si="40"/>
        <v>829113.22819954657</v>
      </c>
    </row>
    <row r="137" spans="1:22" x14ac:dyDescent="0.25">
      <c r="A137" s="5">
        <f t="shared" si="41"/>
        <v>45991</v>
      </c>
      <c r="B137" s="15">
        <f t="shared" si="36"/>
        <v>119</v>
      </c>
      <c r="C137" s="15">
        <f t="shared" si="37"/>
        <v>10</v>
      </c>
      <c r="D137" s="22" t="str">
        <f t="shared" si="21"/>
        <v>No</v>
      </c>
      <c r="E137" s="8">
        <f t="shared" si="22"/>
        <v>0</v>
      </c>
      <c r="F137" s="8">
        <f t="shared" si="23"/>
        <v>131138.12225578181</v>
      </c>
      <c r="G137" s="6">
        <f t="shared" si="24"/>
        <v>3.7499999999999999E-3</v>
      </c>
      <c r="H137" s="3">
        <f t="shared" si="25"/>
        <v>82684.030596640965</v>
      </c>
      <c r="I137" s="3">
        <f t="shared" si="26"/>
        <v>48454.091659140846</v>
      </c>
      <c r="J137" s="3">
        <f t="shared" si="38"/>
        <v>22049074.825770926</v>
      </c>
      <c r="K137" s="3">
        <f t="shared" si="27"/>
        <v>22000620.734111786</v>
      </c>
      <c r="L137" s="3">
        <f t="shared" si="28"/>
        <v>131138.12225578181</v>
      </c>
      <c r="M137" s="3">
        <f t="shared" si="29"/>
        <v>82684.030596640965</v>
      </c>
      <c r="N137" s="6">
        <f t="shared" si="30"/>
        <v>3.7499999999999999E-3</v>
      </c>
      <c r="O137" s="3">
        <f t="shared" si="31"/>
        <v>81551.399999999994</v>
      </c>
      <c r="P137" s="3">
        <f t="shared" si="32"/>
        <v>82684.08</v>
      </c>
      <c r="Q137" s="3">
        <f t="shared" si="33"/>
        <v>82684.030596640965</v>
      </c>
      <c r="R137" s="7">
        <f t="shared" si="34"/>
        <v>365</v>
      </c>
      <c r="S137" s="7">
        <f t="shared" si="35"/>
        <v>31</v>
      </c>
      <c r="U137" s="8">
        <f t="shared" si="39"/>
        <v>84001.593502286414</v>
      </c>
      <c r="V137" s="8">
        <f t="shared" si="40"/>
        <v>833015.80223100691</v>
      </c>
    </row>
    <row r="138" spans="1:22" x14ac:dyDescent="0.25">
      <c r="A138" s="5">
        <f t="shared" si="41"/>
        <v>46022</v>
      </c>
      <c r="B138" s="15">
        <f t="shared" si="36"/>
        <v>120</v>
      </c>
      <c r="C138" s="15">
        <f t="shared" si="37"/>
        <v>10</v>
      </c>
      <c r="D138" s="22" t="str">
        <f t="shared" si="21"/>
        <v>No</v>
      </c>
      <c r="E138" s="8">
        <f t="shared" si="22"/>
        <v>21951984.93960892</v>
      </c>
      <c r="F138" s="8">
        <f t="shared" si="23"/>
        <v>131138.12225578181</v>
      </c>
      <c r="G138" s="6">
        <f t="shared" si="24"/>
        <v>3.7499999999999999E-3</v>
      </c>
      <c r="H138" s="3">
        <f t="shared" si="25"/>
        <v>82502.327752919198</v>
      </c>
      <c r="I138" s="3">
        <f t="shared" si="26"/>
        <v>48635.794502862613</v>
      </c>
      <c r="J138" s="3">
        <f t="shared" si="38"/>
        <v>22000620.734111786</v>
      </c>
      <c r="K138" s="3">
        <f t="shared" si="27"/>
        <v>3.7252902984619141E-9</v>
      </c>
      <c r="L138" s="3">
        <f t="shared" si="28"/>
        <v>22083123.061864704</v>
      </c>
      <c r="M138" s="3">
        <f t="shared" si="29"/>
        <v>82502.327752919198</v>
      </c>
      <c r="N138" s="6">
        <f t="shared" si="30"/>
        <v>3.7499999999999999E-3</v>
      </c>
      <c r="O138" s="3">
        <f t="shared" si="31"/>
        <v>84084.6</v>
      </c>
      <c r="P138" s="3">
        <f t="shared" si="32"/>
        <v>85252.44</v>
      </c>
      <c r="Q138" s="3">
        <f t="shared" si="33"/>
        <v>82502.327752919198</v>
      </c>
      <c r="R138" s="7">
        <f t="shared" si="34"/>
        <v>365</v>
      </c>
      <c r="S138" s="7" t="e">
        <f t="shared" si="35"/>
        <v>#VALUE!</v>
      </c>
      <c r="U138" s="8">
        <f t="shared" si="39"/>
        <v>14092677.002803057</v>
      </c>
      <c r="V138" s="8">
        <f t="shared" si="40"/>
        <v>140926770.02803057</v>
      </c>
    </row>
    <row r="139" spans="1:22" x14ac:dyDescent="0.25">
      <c r="A139" s="5" t="str">
        <f t="shared" si="41"/>
        <v/>
      </c>
      <c r="B139" s="15" t="str">
        <f t="shared" si="36"/>
        <v/>
      </c>
      <c r="C139" s="15" t="str">
        <f t="shared" si="37"/>
        <v/>
      </c>
      <c r="D139" s="22" t="str">
        <f t="shared" si="21"/>
        <v/>
      </c>
      <c r="E139" s="8" t="str">
        <f t="shared" si="22"/>
        <v/>
      </c>
      <c r="F139" s="8" t="str">
        <f t="shared" si="23"/>
        <v/>
      </c>
      <c r="G139" s="6" t="str">
        <f t="shared" si="24"/>
        <v/>
      </c>
      <c r="H139" s="3" t="str">
        <f t="shared" si="25"/>
        <v/>
      </c>
      <c r="I139" s="3" t="str">
        <f t="shared" si="26"/>
        <v/>
      </c>
      <c r="J139" s="3" t="str">
        <f t="shared" si="38"/>
        <v/>
      </c>
      <c r="K139" s="3" t="str">
        <f t="shared" si="27"/>
        <v/>
      </c>
      <c r="L139" s="3" t="str">
        <f t="shared" si="28"/>
        <v/>
      </c>
      <c r="M139" s="3" t="str">
        <f t="shared" si="29"/>
        <v/>
      </c>
      <c r="N139" s="6" t="str">
        <f t="shared" si="30"/>
        <v/>
      </c>
      <c r="O139" s="3" t="str">
        <f t="shared" si="31"/>
        <v/>
      </c>
      <c r="P139" s="3" t="str">
        <f t="shared" si="32"/>
        <v/>
      </c>
      <c r="Q139" s="3" t="str">
        <f t="shared" si="33"/>
        <v/>
      </c>
      <c r="R139" s="7" t="str">
        <f t="shared" si="34"/>
        <v/>
      </c>
      <c r="S139" s="7" t="str">
        <f t="shared" si="35"/>
        <v/>
      </c>
      <c r="U139" s="8" t="str">
        <f t="shared" si="39"/>
        <v/>
      </c>
      <c r="V139" s="8" t="str">
        <f t="shared" si="40"/>
        <v/>
      </c>
    </row>
    <row r="140" spans="1:22" x14ac:dyDescent="0.25">
      <c r="A140" s="5" t="str">
        <f t="shared" si="41"/>
        <v/>
      </c>
      <c r="B140" s="15" t="str">
        <f t="shared" si="36"/>
        <v/>
      </c>
      <c r="C140" s="15" t="str">
        <f t="shared" si="37"/>
        <v/>
      </c>
      <c r="D140" s="22" t="str">
        <f t="shared" si="21"/>
        <v/>
      </c>
      <c r="E140" s="8" t="str">
        <f t="shared" si="22"/>
        <v/>
      </c>
      <c r="F140" s="8" t="str">
        <f t="shared" si="23"/>
        <v/>
      </c>
      <c r="G140" s="6" t="str">
        <f t="shared" si="24"/>
        <v/>
      </c>
      <c r="H140" s="3" t="str">
        <f t="shared" si="25"/>
        <v/>
      </c>
      <c r="I140" s="3" t="str">
        <f t="shared" si="26"/>
        <v/>
      </c>
      <c r="J140" s="3" t="str">
        <f t="shared" si="38"/>
        <v/>
      </c>
      <c r="K140" s="3" t="str">
        <f t="shared" si="27"/>
        <v/>
      </c>
      <c r="L140" s="3" t="str">
        <f t="shared" si="28"/>
        <v/>
      </c>
      <c r="M140" s="3" t="str">
        <f t="shared" si="29"/>
        <v/>
      </c>
      <c r="N140" s="6" t="str">
        <f t="shared" si="30"/>
        <v/>
      </c>
      <c r="O140" s="3" t="str">
        <f t="shared" si="31"/>
        <v/>
      </c>
      <c r="P140" s="3" t="str">
        <f t="shared" si="32"/>
        <v/>
      </c>
      <c r="Q140" s="3" t="str">
        <f t="shared" si="33"/>
        <v/>
      </c>
      <c r="R140" s="7" t="str">
        <f t="shared" si="34"/>
        <v/>
      </c>
      <c r="S140" s="7" t="str">
        <f t="shared" si="35"/>
        <v/>
      </c>
      <c r="U140" s="8" t="str">
        <f t="shared" si="39"/>
        <v/>
      </c>
      <c r="V140" s="8" t="str">
        <f t="shared" si="40"/>
        <v/>
      </c>
    </row>
    <row r="141" spans="1:22" x14ac:dyDescent="0.25">
      <c r="A141" s="5" t="str">
        <f t="shared" si="41"/>
        <v/>
      </c>
      <c r="B141" s="15" t="str">
        <f t="shared" si="36"/>
        <v/>
      </c>
      <c r="C141" s="15" t="str">
        <f t="shared" si="37"/>
        <v/>
      </c>
      <c r="D141" s="22" t="str">
        <f t="shared" si="21"/>
        <v/>
      </c>
      <c r="E141" s="8" t="str">
        <f t="shared" si="22"/>
        <v/>
      </c>
      <c r="F141" s="8" t="str">
        <f t="shared" si="23"/>
        <v/>
      </c>
      <c r="G141" s="6" t="str">
        <f t="shared" si="24"/>
        <v/>
      </c>
      <c r="H141" s="3" t="str">
        <f t="shared" si="25"/>
        <v/>
      </c>
      <c r="I141" s="3" t="str">
        <f t="shared" si="26"/>
        <v/>
      </c>
      <c r="J141" s="3" t="str">
        <f t="shared" si="38"/>
        <v/>
      </c>
      <c r="K141" s="3" t="str">
        <f t="shared" si="27"/>
        <v/>
      </c>
      <c r="L141" s="3" t="str">
        <f t="shared" si="28"/>
        <v/>
      </c>
      <c r="M141" s="3" t="str">
        <f t="shared" si="29"/>
        <v/>
      </c>
      <c r="N141" s="6" t="str">
        <f t="shared" si="30"/>
        <v/>
      </c>
      <c r="O141" s="3" t="str">
        <f t="shared" si="31"/>
        <v/>
      </c>
      <c r="P141" s="3" t="str">
        <f t="shared" si="32"/>
        <v/>
      </c>
      <c r="Q141" s="3" t="str">
        <f t="shared" si="33"/>
        <v/>
      </c>
      <c r="R141" s="7" t="str">
        <f t="shared" si="34"/>
        <v/>
      </c>
      <c r="S141" s="7" t="str">
        <f t="shared" si="35"/>
        <v/>
      </c>
      <c r="U141" s="8" t="str">
        <f t="shared" si="39"/>
        <v/>
      </c>
      <c r="V141" s="8" t="str">
        <f t="shared" si="40"/>
        <v/>
      </c>
    </row>
    <row r="142" spans="1:22" x14ac:dyDescent="0.25">
      <c r="A142" s="5" t="str">
        <f t="shared" si="41"/>
        <v/>
      </c>
      <c r="B142" s="15" t="str">
        <f t="shared" si="36"/>
        <v/>
      </c>
      <c r="C142" s="15" t="str">
        <f t="shared" si="37"/>
        <v/>
      </c>
      <c r="D142" s="22" t="str">
        <f t="shared" si="21"/>
        <v/>
      </c>
      <c r="E142" s="8" t="str">
        <f t="shared" si="22"/>
        <v/>
      </c>
      <c r="F142" s="8" t="str">
        <f t="shared" si="23"/>
        <v/>
      </c>
      <c r="G142" s="6" t="str">
        <f t="shared" si="24"/>
        <v/>
      </c>
      <c r="H142" s="3" t="str">
        <f t="shared" si="25"/>
        <v/>
      </c>
      <c r="I142" s="3" t="str">
        <f t="shared" si="26"/>
        <v/>
      </c>
      <c r="J142" s="3" t="str">
        <f t="shared" si="38"/>
        <v/>
      </c>
      <c r="K142" s="3" t="str">
        <f t="shared" si="27"/>
        <v/>
      </c>
      <c r="L142" s="3" t="str">
        <f t="shared" si="28"/>
        <v/>
      </c>
      <c r="M142" s="3" t="str">
        <f t="shared" si="29"/>
        <v/>
      </c>
      <c r="N142" s="6" t="str">
        <f t="shared" si="30"/>
        <v/>
      </c>
      <c r="O142" s="3" t="str">
        <f t="shared" si="31"/>
        <v/>
      </c>
      <c r="P142" s="3" t="str">
        <f t="shared" si="32"/>
        <v/>
      </c>
      <c r="Q142" s="3" t="str">
        <f t="shared" si="33"/>
        <v/>
      </c>
      <c r="R142" s="7" t="str">
        <f t="shared" si="34"/>
        <v/>
      </c>
      <c r="S142" s="7" t="str">
        <f t="shared" si="35"/>
        <v/>
      </c>
      <c r="U142" s="8" t="str">
        <f t="shared" si="39"/>
        <v/>
      </c>
      <c r="V142" s="8" t="str">
        <f t="shared" si="40"/>
        <v/>
      </c>
    </row>
    <row r="143" spans="1:22" x14ac:dyDescent="0.25">
      <c r="A143" s="5" t="str">
        <f t="shared" si="41"/>
        <v/>
      </c>
      <c r="B143" s="15" t="str">
        <f t="shared" si="36"/>
        <v/>
      </c>
      <c r="C143" s="15" t="str">
        <f t="shared" si="37"/>
        <v/>
      </c>
      <c r="D143" s="22" t="str">
        <f t="shared" si="21"/>
        <v/>
      </c>
      <c r="E143" s="8" t="str">
        <f t="shared" si="22"/>
        <v/>
      </c>
      <c r="F143" s="8" t="str">
        <f t="shared" si="23"/>
        <v/>
      </c>
      <c r="G143" s="6" t="str">
        <f t="shared" si="24"/>
        <v/>
      </c>
      <c r="H143" s="3" t="str">
        <f t="shared" si="25"/>
        <v/>
      </c>
      <c r="I143" s="3" t="str">
        <f t="shared" si="26"/>
        <v/>
      </c>
      <c r="J143" s="3" t="str">
        <f t="shared" si="38"/>
        <v/>
      </c>
      <c r="K143" s="3" t="str">
        <f t="shared" si="27"/>
        <v/>
      </c>
      <c r="L143" s="3" t="str">
        <f t="shared" si="28"/>
        <v/>
      </c>
      <c r="M143" s="3" t="str">
        <f t="shared" si="29"/>
        <v/>
      </c>
      <c r="N143" s="6" t="str">
        <f t="shared" si="30"/>
        <v/>
      </c>
      <c r="O143" s="3" t="str">
        <f t="shared" si="31"/>
        <v/>
      </c>
      <c r="P143" s="3" t="str">
        <f t="shared" si="32"/>
        <v/>
      </c>
      <c r="Q143" s="3" t="str">
        <f t="shared" si="33"/>
        <v/>
      </c>
      <c r="R143" s="7" t="str">
        <f t="shared" si="34"/>
        <v/>
      </c>
      <c r="S143" s="7" t="str">
        <f t="shared" si="35"/>
        <v/>
      </c>
      <c r="U143" s="8" t="str">
        <f t="shared" si="39"/>
        <v/>
      </c>
      <c r="V143" s="8" t="str">
        <f t="shared" si="40"/>
        <v/>
      </c>
    </row>
    <row r="144" spans="1:22" x14ac:dyDescent="0.25">
      <c r="A144" s="5" t="str">
        <f t="shared" si="41"/>
        <v/>
      </c>
      <c r="B144" s="15" t="str">
        <f t="shared" si="36"/>
        <v/>
      </c>
      <c r="C144" s="15" t="str">
        <f t="shared" si="37"/>
        <v/>
      </c>
      <c r="D144" s="22" t="str">
        <f t="shared" si="21"/>
        <v/>
      </c>
      <c r="E144" s="8" t="str">
        <f t="shared" si="22"/>
        <v/>
      </c>
      <c r="F144" s="8" t="str">
        <f t="shared" si="23"/>
        <v/>
      </c>
      <c r="G144" s="6" t="str">
        <f t="shared" si="24"/>
        <v/>
      </c>
      <c r="H144" s="3" t="str">
        <f t="shared" si="25"/>
        <v/>
      </c>
      <c r="I144" s="3" t="str">
        <f t="shared" si="26"/>
        <v/>
      </c>
      <c r="J144" s="3" t="str">
        <f t="shared" si="38"/>
        <v/>
      </c>
      <c r="K144" s="3" t="str">
        <f t="shared" si="27"/>
        <v/>
      </c>
      <c r="L144" s="3" t="str">
        <f t="shared" si="28"/>
        <v/>
      </c>
      <c r="M144" s="3" t="str">
        <f t="shared" si="29"/>
        <v/>
      </c>
      <c r="N144" s="6" t="str">
        <f t="shared" si="30"/>
        <v/>
      </c>
      <c r="O144" s="3" t="str">
        <f t="shared" si="31"/>
        <v/>
      </c>
      <c r="P144" s="3" t="str">
        <f t="shared" si="32"/>
        <v/>
      </c>
      <c r="Q144" s="3" t="str">
        <f t="shared" si="33"/>
        <v/>
      </c>
      <c r="R144" s="7" t="str">
        <f t="shared" si="34"/>
        <v/>
      </c>
      <c r="S144" s="7" t="str">
        <f t="shared" si="35"/>
        <v/>
      </c>
      <c r="U144" s="8" t="str">
        <f t="shared" si="39"/>
        <v/>
      </c>
      <c r="V144" s="8" t="str">
        <f t="shared" si="40"/>
        <v/>
      </c>
    </row>
    <row r="145" spans="1:22" x14ac:dyDescent="0.25">
      <c r="A145" s="5" t="str">
        <f t="shared" si="41"/>
        <v/>
      </c>
      <c r="B145" s="15" t="str">
        <f t="shared" si="36"/>
        <v/>
      </c>
      <c r="C145" s="15" t="str">
        <f t="shared" si="37"/>
        <v/>
      </c>
      <c r="D145" s="22" t="str">
        <f t="shared" si="21"/>
        <v/>
      </c>
      <c r="E145" s="8" t="str">
        <f t="shared" si="22"/>
        <v/>
      </c>
      <c r="F145" s="8" t="str">
        <f t="shared" si="23"/>
        <v/>
      </c>
      <c r="G145" s="6" t="str">
        <f t="shared" si="24"/>
        <v/>
      </c>
      <c r="H145" s="3" t="str">
        <f t="shared" si="25"/>
        <v/>
      </c>
      <c r="I145" s="3" t="str">
        <f t="shared" si="26"/>
        <v/>
      </c>
      <c r="J145" s="3" t="str">
        <f t="shared" si="38"/>
        <v/>
      </c>
      <c r="K145" s="3" t="str">
        <f t="shared" si="27"/>
        <v/>
      </c>
      <c r="L145" s="3" t="str">
        <f t="shared" si="28"/>
        <v/>
      </c>
      <c r="M145" s="3" t="str">
        <f t="shared" si="29"/>
        <v/>
      </c>
      <c r="N145" s="6" t="str">
        <f t="shared" si="30"/>
        <v/>
      </c>
      <c r="O145" s="3" t="str">
        <f t="shared" si="31"/>
        <v/>
      </c>
      <c r="P145" s="3" t="str">
        <f t="shared" si="32"/>
        <v/>
      </c>
      <c r="Q145" s="3" t="str">
        <f t="shared" si="33"/>
        <v/>
      </c>
      <c r="R145" s="7" t="str">
        <f t="shared" si="34"/>
        <v/>
      </c>
      <c r="S145" s="7" t="str">
        <f t="shared" si="35"/>
        <v/>
      </c>
      <c r="U145" s="8" t="str">
        <f t="shared" si="39"/>
        <v/>
      </c>
      <c r="V145" s="8" t="str">
        <f t="shared" si="40"/>
        <v/>
      </c>
    </row>
    <row r="146" spans="1:22" x14ac:dyDescent="0.25">
      <c r="A146" s="5" t="str">
        <f t="shared" si="41"/>
        <v/>
      </c>
      <c r="B146" s="15" t="str">
        <f t="shared" si="36"/>
        <v/>
      </c>
      <c r="C146" s="15" t="str">
        <f t="shared" si="37"/>
        <v/>
      </c>
      <c r="D146" s="22" t="str">
        <f t="shared" si="21"/>
        <v/>
      </c>
      <c r="E146" s="8" t="str">
        <f t="shared" si="22"/>
        <v/>
      </c>
      <c r="F146" s="8" t="str">
        <f t="shared" si="23"/>
        <v/>
      </c>
      <c r="G146" s="6" t="str">
        <f t="shared" si="24"/>
        <v/>
      </c>
      <c r="H146" s="3" t="str">
        <f t="shared" si="25"/>
        <v/>
      </c>
      <c r="I146" s="3" t="str">
        <f t="shared" si="26"/>
        <v/>
      </c>
      <c r="J146" s="3" t="str">
        <f t="shared" si="38"/>
        <v/>
      </c>
      <c r="K146" s="3" t="str">
        <f t="shared" si="27"/>
        <v/>
      </c>
      <c r="L146" s="3" t="str">
        <f t="shared" si="28"/>
        <v/>
      </c>
      <c r="M146" s="3" t="str">
        <f t="shared" si="29"/>
        <v/>
      </c>
      <c r="N146" s="6" t="str">
        <f t="shared" si="30"/>
        <v/>
      </c>
      <c r="O146" s="3" t="str">
        <f t="shared" si="31"/>
        <v/>
      </c>
      <c r="P146" s="3" t="str">
        <f t="shared" si="32"/>
        <v/>
      </c>
      <c r="Q146" s="3" t="str">
        <f t="shared" si="33"/>
        <v/>
      </c>
      <c r="R146" s="7" t="str">
        <f t="shared" si="34"/>
        <v/>
      </c>
      <c r="S146" s="7" t="str">
        <f t="shared" si="35"/>
        <v/>
      </c>
      <c r="U146" s="8" t="str">
        <f t="shared" si="39"/>
        <v/>
      </c>
      <c r="V146" s="8" t="str">
        <f t="shared" si="40"/>
        <v/>
      </c>
    </row>
    <row r="147" spans="1:22" x14ac:dyDescent="0.25">
      <c r="A147" s="5" t="str">
        <f t="shared" si="41"/>
        <v/>
      </c>
      <c r="B147" s="15" t="str">
        <f t="shared" si="36"/>
        <v/>
      </c>
      <c r="C147" s="15" t="str">
        <f t="shared" si="37"/>
        <v/>
      </c>
      <c r="D147" s="22" t="str">
        <f t="shared" ref="D147:D210" si="42">IF(B147="","",IF(B147&gt;$E$13,"No","Yes"))</f>
        <v/>
      </c>
      <c r="E147" s="8" t="str">
        <f t="shared" ref="E147:E210" si="43">IF(B147="","",($E$14=B147)*(K146-F147+H147))</f>
        <v/>
      </c>
      <c r="F147" s="8" t="str">
        <f t="shared" ref="F147:F210" si="44">IF(B147="","",IF(D147="Yes",M147,$E$15))</f>
        <v/>
      </c>
      <c r="G147" s="6" t="str">
        <f t="shared" ref="G147:G210" si="45">IF(B147="","",$E$11/12)</f>
        <v/>
      </c>
      <c r="H147" s="3" t="str">
        <f t="shared" ref="H147:H210" si="46">IF(B147="","",M147)</f>
        <v/>
      </c>
      <c r="I147" s="3" t="str">
        <f t="shared" ref="I147:I210" si="47">IF(B147="","",F147-H147)</f>
        <v/>
      </c>
      <c r="J147" s="3" t="str">
        <f t="shared" si="38"/>
        <v/>
      </c>
      <c r="K147" s="3" t="str">
        <f t="shared" ref="K147:K210" si="48">IF(B147="","",MAX(J147-I147-E147,0))</f>
        <v/>
      </c>
      <c r="L147" s="3" t="str">
        <f t="shared" ref="L147:L210" si="49">IF(B147="","",F147+E147)</f>
        <v/>
      </c>
      <c r="M147" s="3" t="str">
        <f t="shared" ref="M147:M210" si="50">IF(B147="","",IF($E$4=$O$17,O147,IF($E$4=$P$17,P147,Q147)))</f>
        <v/>
      </c>
      <c r="N147" s="6" t="str">
        <f t="shared" ref="N147:N210" si="51">IF(B147="","",G147)</f>
        <v/>
      </c>
      <c r="O147" s="3" t="str">
        <f t="shared" ref="O147:O210" si="52">IF(B147="","",ROUND(J147*(N147/R146*S146+N147/R147*(A147-A146-S146)),2)*12)</f>
        <v/>
      </c>
      <c r="P147" s="3" t="str">
        <f t="shared" ref="P147:P210" si="53">IF(B147="","",ROUND(J147*N147/360*(A147-A146),2)*12)</f>
        <v/>
      </c>
      <c r="Q147" s="3" t="str">
        <f t="shared" ref="Q147:Q210" si="54">IF(B147="","",J147*N147)</f>
        <v/>
      </c>
      <c r="R147" s="7" t="str">
        <f t="shared" ref="R147:R210" si="55">IF(B147="","",(DATE(YEAR(A147)+1,1,1)-DATE(YEAR(A147),1,1)))</f>
        <v/>
      </c>
      <c r="S147" s="7" t="str">
        <f t="shared" ref="S147:S210" si="56">IF(B147="","",DATE(YEAR(A148),MONTH(A148),DAY(A148))-A147)</f>
        <v/>
      </c>
      <c r="U147" s="8" t="str">
        <f t="shared" si="39"/>
        <v/>
      </c>
      <c r="V147" s="8" t="str">
        <f t="shared" si="40"/>
        <v/>
      </c>
    </row>
    <row r="148" spans="1:22" x14ac:dyDescent="0.25">
      <c r="A148" s="5" t="str">
        <f t="shared" si="41"/>
        <v/>
      </c>
      <c r="B148" s="15" t="str">
        <f t="shared" ref="B148:B211" si="57">IF(B147&gt;=$E$14,"",B147+1)</f>
        <v/>
      </c>
      <c r="C148" s="15" t="str">
        <f t="shared" ref="C148:C211" si="58">IF(B148="","",ROUNDUP(B148/12,0))</f>
        <v/>
      </c>
      <c r="D148" s="22" t="str">
        <f t="shared" si="42"/>
        <v/>
      </c>
      <c r="E148" s="8" t="str">
        <f t="shared" si="43"/>
        <v/>
      </c>
      <c r="F148" s="8" t="str">
        <f t="shared" si="44"/>
        <v/>
      </c>
      <c r="G148" s="6" t="str">
        <f t="shared" si="45"/>
        <v/>
      </c>
      <c r="H148" s="3" t="str">
        <f t="shared" si="46"/>
        <v/>
      </c>
      <c r="I148" s="3" t="str">
        <f t="shared" si="47"/>
        <v/>
      </c>
      <c r="J148" s="3" t="str">
        <f t="shared" ref="J148:J211" si="59">IF(B148="","",K147)</f>
        <v/>
      </c>
      <c r="K148" s="3" t="str">
        <f t="shared" si="48"/>
        <v/>
      </c>
      <c r="L148" s="3" t="str">
        <f t="shared" si="49"/>
        <v/>
      </c>
      <c r="M148" s="3" t="str">
        <f t="shared" si="50"/>
        <v/>
      </c>
      <c r="N148" s="6" t="str">
        <f t="shared" si="51"/>
        <v/>
      </c>
      <c r="O148" s="3" t="str">
        <f t="shared" si="52"/>
        <v/>
      </c>
      <c r="P148" s="3" t="str">
        <f t="shared" si="53"/>
        <v/>
      </c>
      <c r="Q148" s="3" t="str">
        <f t="shared" si="54"/>
        <v/>
      </c>
      <c r="R148" s="7" t="str">
        <f t="shared" si="55"/>
        <v/>
      </c>
      <c r="S148" s="7" t="str">
        <f t="shared" si="56"/>
        <v/>
      </c>
      <c r="U148" s="8" t="str">
        <f t="shared" ref="U148:U211" si="60">IF(B148="","",-PV(G148,B148,,L148))</f>
        <v/>
      </c>
      <c r="V148" s="8" t="str">
        <f t="shared" ref="V148:V211" si="61">IF(B148="","",U148*(B148/12))</f>
        <v/>
      </c>
    </row>
    <row r="149" spans="1:22" x14ac:dyDescent="0.25">
      <c r="A149" s="5" t="str">
        <f t="shared" ref="A149:A212" si="62">IF(B149="","",EOMONTH(A148,1))</f>
        <v/>
      </c>
      <c r="B149" s="15" t="str">
        <f t="shared" si="57"/>
        <v/>
      </c>
      <c r="C149" s="15" t="str">
        <f t="shared" si="58"/>
        <v/>
      </c>
      <c r="D149" s="22" t="str">
        <f t="shared" si="42"/>
        <v/>
      </c>
      <c r="E149" s="8" t="str">
        <f t="shared" si="43"/>
        <v/>
      </c>
      <c r="F149" s="8" t="str">
        <f t="shared" si="44"/>
        <v/>
      </c>
      <c r="G149" s="6" t="str">
        <f t="shared" si="45"/>
        <v/>
      </c>
      <c r="H149" s="3" t="str">
        <f t="shared" si="46"/>
        <v/>
      </c>
      <c r="I149" s="3" t="str">
        <f t="shared" si="47"/>
        <v/>
      </c>
      <c r="J149" s="3" t="str">
        <f t="shared" si="59"/>
        <v/>
      </c>
      <c r="K149" s="3" t="str">
        <f t="shared" si="48"/>
        <v/>
      </c>
      <c r="L149" s="3" t="str">
        <f t="shared" si="49"/>
        <v/>
      </c>
      <c r="M149" s="3" t="str">
        <f t="shared" si="50"/>
        <v/>
      </c>
      <c r="N149" s="6" t="str">
        <f t="shared" si="51"/>
        <v/>
      </c>
      <c r="O149" s="3" t="str">
        <f t="shared" si="52"/>
        <v/>
      </c>
      <c r="P149" s="3" t="str">
        <f t="shared" si="53"/>
        <v/>
      </c>
      <c r="Q149" s="3" t="str">
        <f t="shared" si="54"/>
        <v/>
      </c>
      <c r="R149" s="7" t="str">
        <f t="shared" si="55"/>
        <v/>
      </c>
      <c r="S149" s="7" t="str">
        <f t="shared" si="56"/>
        <v/>
      </c>
      <c r="U149" s="8" t="str">
        <f t="shared" si="60"/>
        <v/>
      </c>
      <c r="V149" s="8" t="str">
        <f t="shared" si="61"/>
        <v/>
      </c>
    </row>
    <row r="150" spans="1:22" x14ac:dyDescent="0.25">
      <c r="A150" s="5" t="str">
        <f t="shared" si="62"/>
        <v/>
      </c>
      <c r="B150" s="15" t="str">
        <f t="shared" si="57"/>
        <v/>
      </c>
      <c r="C150" s="15" t="str">
        <f t="shared" si="58"/>
        <v/>
      </c>
      <c r="D150" s="22" t="str">
        <f t="shared" si="42"/>
        <v/>
      </c>
      <c r="E150" s="8" t="str">
        <f t="shared" si="43"/>
        <v/>
      </c>
      <c r="F150" s="8" t="str">
        <f t="shared" si="44"/>
        <v/>
      </c>
      <c r="G150" s="6" t="str">
        <f t="shared" si="45"/>
        <v/>
      </c>
      <c r="H150" s="3" t="str">
        <f t="shared" si="46"/>
        <v/>
      </c>
      <c r="I150" s="3" t="str">
        <f t="shared" si="47"/>
        <v/>
      </c>
      <c r="J150" s="3" t="str">
        <f t="shared" si="59"/>
        <v/>
      </c>
      <c r="K150" s="3" t="str">
        <f t="shared" si="48"/>
        <v/>
      </c>
      <c r="L150" s="3" t="str">
        <f t="shared" si="49"/>
        <v/>
      </c>
      <c r="M150" s="3" t="str">
        <f t="shared" si="50"/>
        <v/>
      </c>
      <c r="N150" s="6" t="str">
        <f t="shared" si="51"/>
        <v/>
      </c>
      <c r="O150" s="3" t="str">
        <f t="shared" si="52"/>
        <v/>
      </c>
      <c r="P150" s="3" t="str">
        <f t="shared" si="53"/>
        <v/>
      </c>
      <c r="Q150" s="3" t="str">
        <f t="shared" si="54"/>
        <v/>
      </c>
      <c r="R150" s="7" t="str">
        <f t="shared" si="55"/>
        <v/>
      </c>
      <c r="S150" s="7" t="str">
        <f t="shared" si="56"/>
        <v/>
      </c>
      <c r="U150" s="8" t="str">
        <f t="shared" si="60"/>
        <v/>
      </c>
      <c r="V150" s="8" t="str">
        <f t="shared" si="61"/>
        <v/>
      </c>
    </row>
    <row r="151" spans="1:22" x14ac:dyDescent="0.25">
      <c r="A151" s="5" t="str">
        <f t="shared" si="62"/>
        <v/>
      </c>
      <c r="B151" s="15" t="str">
        <f t="shared" si="57"/>
        <v/>
      </c>
      <c r="C151" s="15" t="str">
        <f t="shared" si="58"/>
        <v/>
      </c>
      <c r="D151" s="22" t="str">
        <f t="shared" si="42"/>
        <v/>
      </c>
      <c r="E151" s="8" t="str">
        <f t="shared" si="43"/>
        <v/>
      </c>
      <c r="F151" s="8" t="str">
        <f t="shared" si="44"/>
        <v/>
      </c>
      <c r="G151" s="6" t="str">
        <f t="shared" si="45"/>
        <v/>
      </c>
      <c r="H151" s="3" t="str">
        <f t="shared" si="46"/>
        <v/>
      </c>
      <c r="I151" s="3" t="str">
        <f t="shared" si="47"/>
        <v/>
      </c>
      <c r="J151" s="3" t="str">
        <f t="shared" si="59"/>
        <v/>
      </c>
      <c r="K151" s="3" t="str">
        <f t="shared" si="48"/>
        <v/>
      </c>
      <c r="L151" s="3" t="str">
        <f t="shared" si="49"/>
        <v/>
      </c>
      <c r="M151" s="3" t="str">
        <f t="shared" si="50"/>
        <v/>
      </c>
      <c r="N151" s="6" t="str">
        <f t="shared" si="51"/>
        <v/>
      </c>
      <c r="O151" s="3" t="str">
        <f t="shared" si="52"/>
        <v/>
      </c>
      <c r="P151" s="3" t="str">
        <f t="shared" si="53"/>
        <v/>
      </c>
      <c r="Q151" s="3" t="str">
        <f t="shared" si="54"/>
        <v/>
      </c>
      <c r="R151" s="7" t="str">
        <f t="shared" si="55"/>
        <v/>
      </c>
      <c r="S151" s="7" t="str">
        <f t="shared" si="56"/>
        <v/>
      </c>
      <c r="U151" s="8" t="str">
        <f t="shared" si="60"/>
        <v/>
      </c>
      <c r="V151" s="8" t="str">
        <f t="shared" si="61"/>
        <v/>
      </c>
    </row>
    <row r="152" spans="1:22" x14ac:dyDescent="0.25">
      <c r="A152" s="5" t="str">
        <f t="shared" si="62"/>
        <v/>
      </c>
      <c r="B152" s="15" t="str">
        <f t="shared" si="57"/>
        <v/>
      </c>
      <c r="C152" s="15" t="str">
        <f t="shared" si="58"/>
        <v/>
      </c>
      <c r="D152" s="22" t="str">
        <f t="shared" si="42"/>
        <v/>
      </c>
      <c r="E152" s="8" t="str">
        <f t="shared" si="43"/>
        <v/>
      </c>
      <c r="F152" s="8" t="str">
        <f t="shared" si="44"/>
        <v/>
      </c>
      <c r="G152" s="6" t="str">
        <f t="shared" si="45"/>
        <v/>
      </c>
      <c r="H152" s="3" t="str">
        <f t="shared" si="46"/>
        <v/>
      </c>
      <c r="I152" s="3" t="str">
        <f t="shared" si="47"/>
        <v/>
      </c>
      <c r="J152" s="3" t="str">
        <f t="shared" si="59"/>
        <v/>
      </c>
      <c r="K152" s="3" t="str">
        <f t="shared" si="48"/>
        <v/>
      </c>
      <c r="L152" s="3" t="str">
        <f t="shared" si="49"/>
        <v/>
      </c>
      <c r="M152" s="3" t="str">
        <f t="shared" si="50"/>
        <v/>
      </c>
      <c r="N152" s="6" t="str">
        <f t="shared" si="51"/>
        <v/>
      </c>
      <c r="O152" s="3" t="str">
        <f t="shared" si="52"/>
        <v/>
      </c>
      <c r="P152" s="3" t="str">
        <f t="shared" si="53"/>
        <v/>
      </c>
      <c r="Q152" s="3" t="str">
        <f t="shared" si="54"/>
        <v/>
      </c>
      <c r="R152" s="7" t="str">
        <f t="shared" si="55"/>
        <v/>
      </c>
      <c r="S152" s="7" t="str">
        <f t="shared" si="56"/>
        <v/>
      </c>
      <c r="U152" s="8" t="str">
        <f t="shared" si="60"/>
        <v/>
      </c>
      <c r="V152" s="8" t="str">
        <f t="shared" si="61"/>
        <v/>
      </c>
    </row>
    <row r="153" spans="1:22" x14ac:dyDescent="0.25">
      <c r="A153" s="5" t="str">
        <f t="shared" si="62"/>
        <v/>
      </c>
      <c r="B153" s="15" t="str">
        <f t="shared" si="57"/>
        <v/>
      </c>
      <c r="C153" s="15" t="str">
        <f t="shared" si="58"/>
        <v/>
      </c>
      <c r="D153" s="22" t="str">
        <f t="shared" si="42"/>
        <v/>
      </c>
      <c r="E153" s="8" t="str">
        <f t="shared" si="43"/>
        <v/>
      </c>
      <c r="F153" s="8" t="str">
        <f t="shared" si="44"/>
        <v/>
      </c>
      <c r="G153" s="6" t="str">
        <f t="shared" si="45"/>
        <v/>
      </c>
      <c r="H153" s="3" t="str">
        <f t="shared" si="46"/>
        <v/>
      </c>
      <c r="I153" s="3" t="str">
        <f t="shared" si="47"/>
        <v/>
      </c>
      <c r="J153" s="3" t="str">
        <f t="shared" si="59"/>
        <v/>
      </c>
      <c r="K153" s="3" t="str">
        <f t="shared" si="48"/>
        <v/>
      </c>
      <c r="L153" s="3" t="str">
        <f t="shared" si="49"/>
        <v/>
      </c>
      <c r="M153" s="3" t="str">
        <f t="shared" si="50"/>
        <v/>
      </c>
      <c r="N153" s="6" t="str">
        <f t="shared" si="51"/>
        <v/>
      </c>
      <c r="O153" s="3" t="str">
        <f t="shared" si="52"/>
        <v/>
      </c>
      <c r="P153" s="3" t="str">
        <f t="shared" si="53"/>
        <v/>
      </c>
      <c r="Q153" s="3" t="str">
        <f t="shared" si="54"/>
        <v/>
      </c>
      <c r="R153" s="7" t="str">
        <f t="shared" si="55"/>
        <v/>
      </c>
      <c r="S153" s="7" t="str">
        <f t="shared" si="56"/>
        <v/>
      </c>
      <c r="U153" s="8" t="str">
        <f t="shared" si="60"/>
        <v/>
      </c>
      <c r="V153" s="8" t="str">
        <f t="shared" si="61"/>
        <v/>
      </c>
    </row>
    <row r="154" spans="1:22" x14ac:dyDescent="0.25">
      <c r="A154" s="5" t="str">
        <f t="shared" si="62"/>
        <v/>
      </c>
      <c r="B154" s="15" t="str">
        <f t="shared" si="57"/>
        <v/>
      </c>
      <c r="C154" s="15" t="str">
        <f t="shared" si="58"/>
        <v/>
      </c>
      <c r="D154" s="22" t="str">
        <f t="shared" si="42"/>
        <v/>
      </c>
      <c r="E154" s="8" t="str">
        <f t="shared" si="43"/>
        <v/>
      </c>
      <c r="F154" s="8" t="str">
        <f t="shared" si="44"/>
        <v/>
      </c>
      <c r="G154" s="6" t="str">
        <f t="shared" si="45"/>
        <v/>
      </c>
      <c r="H154" s="3" t="str">
        <f t="shared" si="46"/>
        <v/>
      </c>
      <c r="I154" s="3" t="str">
        <f t="shared" si="47"/>
        <v/>
      </c>
      <c r="J154" s="3" t="str">
        <f t="shared" si="59"/>
        <v/>
      </c>
      <c r="K154" s="3" t="str">
        <f t="shared" si="48"/>
        <v/>
      </c>
      <c r="L154" s="3" t="str">
        <f t="shared" si="49"/>
        <v/>
      </c>
      <c r="M154" s="3" t="str">
        <f t="shared" si="50"/>
        <v/>
      </c>
      <c r="N154" s="6" t="str">
        <f t="shared" si="51"/>
        <v/>
      </c>
      <c r="O154" s="3" t="str">
        <f t="shared" si="52"/>
        <v/>
      </c>
      <c r="P154" s="3" t="str">
        <f t="shared" si="53"/>
        <v/>
      </c>
      <c r="Q154" s="3" t="str">
        <f t="shared" si="54"/>
        <v/>
      </c>
      <c r="R154" s="7" t="str">
        <f t="shared" si="55"/>
        <v/>
      </c>
      <c r="S154" s="7" t="str">
        <f t="shared" si="56"/>
        <v/>
      </c>
      <c r="U154" s="8" t="str">
        <f t="shared" si="60"/>
        <v/>
      </c>
      <c r="V154" s="8" t="str">
        <f t="shared" si="61"/>
        <v/>
      </c>
    </row>
    <row r="155" spans="1:22" x14ac:dyDescent="0.25">
      <c r="A155" s="5" t="str">
        <f t="shared" si="62"/>
        <v/>
      </c>
      <c r="B155" s="15" t="str">
        <f t="shared" si="57"/>
        <v/>
      </c>
      <c r="C155" s="15" t="str">
        <f t="shared" si="58"/>
        <v/>
      </c>
      <c r="D155" s="22" t="str">
        <f t="shared" si="42"/>
        <v/>
      </c>
      <c r="E155" s="8" t="str">
        <f t="shared" si="43"/>
        <v/>
      </c>
      <c r="F155" s="8" t="str">
        <f t="shared" si="44"/>
        <v/>
      </c>
      <c r="G155" s="6" t="str">
        <f t="shared" si="45"/>
        <v/>
      </c>
      <c r="H155" s="3" t="str">
        <f t="shared" si="46"/>
        <v/>
      </c>
      <c r="I155" s="3" t="str">
        <f t="shared" si="47"/>
        <v/>
      </c>
      <c r="J155" s="3" t="str">
        <f t="shared" si="59"/>
        <v/>
      </c>
      <c r="K155" s="3" t="str">
        <f t="shared" si="48"/>
        <v/>
      </c>
      <c r="L155" s="3" t="str">
        <f t="shared" si="49"/>
        <v/>
      </c>
      <c r="M155" s="3" t="str">
        <f t="shared" si="50"/>
        <v/>
      </c>
      <c r="N155" s="6" t="str">
        <f t="shared" si="51"/>
        <v/>
      </c>
      <c r="O155" s="3" t="str">
        <f t="shared" si="52"/>
        <v/>
      </c>
      <c r="P155" s="3" t="str">
        <f t="shared" si="53"/>
        <v/>
      </c>
      <c r="Q155" s="3" t="str">
        <f t="shared" si="54"/>
        <v/>
      </c>
      <c r="R155" s="7" t="str">
        <f t="shared" si="55"/>
        <v/>
      </c>
      <c r="S155" s="7" t="str">
        <f t="shared" si="56"/>
        <v/>
      </c>
      <c r="U155" s="8" t="str">
        <f t="shared" si="60"/>
        <v/>
      </c>
      <c r="V155" s="8" t="str">
        <f t="shared" si="61"/>
        <v/>
      </c>
    </row>
    <row r="156" spans="1:22" x14ac:dyDescent="0.25">
      <c r="A156" s="5" t="str">
        <f t="shared" si="62"/>
        <v/>
      </c>
      <c r="B156" s="15" t="str">
        <f t="shared" si="57"/>
        <v/>
      </c>
      <c r="C156" s="15" t="str">
        <f t="shared" si="58"/>
        <v/>
      </c>
      <c r="D156" s="22" t="str">
        <f t="shared" si="42"/>
        <v/>
      </c>
      <c r="E156" s="8" t="str">
        <f t="shared" si="43"/>
        <v/>
      </c>
      <c r="F156" s="8" t="str">
        <f t="shared" si="44"/>
        <v/>
      </c>
      <c r="G156" s="6" t="str">
        <f t="shared" si="45"/>
        <v/>
      </c>
      <c r="H156" s="3" t="str">
        <f t="shared" si="46"/>
        <v/>
      </c>
      <c r="I156" s="3" t="str">
        <f t="shared" si="47"/>
        <v/>
      </c>
      <c r="J156" s="3" t="str">
        <f t="shared" si="59"/>
        <v/>
      </c>
      <c r="K156" s="3" t="str">
        <f t="shared" si="48"/>
        <v/>
      </c>
      <c r="L156" s="3" t="str">
        <f t="shared" si="49"/>
        <v/>
      </c>
      <c r="M156" s="3" t="str">
        <f t="shared" si="50"/>
        <v/>
      </c>
      <c r="N156" s="6" t="str">
        <f t="shared" si="51"/>
        <v/>
      </c>
      <c r="O156" s="3" t="str">
        <f t="shared" si="52"/>
        <v/>
      </c>
      <c r="P156" s="3" t="str">
        <f t="shared" si="53"/>
        <v/>
      </c>
      <c r="Q156" s="3" t="str">
        <f t="shared" si="54"/>
        <v/>
      </c>
      <c r="R156" s="7" t="str">
        <f t="shared" si="55"/>
        <v/>
      </c>
      <c r="S156" s="7" t="str">
        <f t="shared" si="56"/>
        <v/>
      </c>
      <c r="U156" s="8" t="str">
        <f t="shared" si="60"/>
        <v/>
      </c>
      <c r="V156" s="8" t="str">
        <f t="shared" si="61"/>
        <v/>
      </c>
    </row>
    <row r="157" spans="1:22" x14ac:dyDescent="0.25">
      <c r="A157" s="5" t="str">
        <f t="shared" si="62"/>
        <v/>
      </c>
      <c r="B157" s="15" t="str">
        <f t="shared" si="57"/>
        <v/>
      </c>
      <c r="C157" s="15" t="str">
        <f t="shared" si="58"/>
        <v/>
      </c>
      <c r="D157" s="22" t="str">
        <f t="shared" si="42"/>
        <v/>
      </c>
      <c r="E157" s="8" t="str">
        <f t="shared" si="43"/>
        <v/>
      </c>
      <c r="F157" s="8" t="str">
        <f t="shared" si="44"/>
        <v/>
      </c>
      <c r="G157" s="6" t="str">
        <f t="shared" si="45"/>
        <v/>
      </c>
      <c r="H157" s="3" t="str">
        <f t="shared" si="46"/>
        <v/>
      </c>
      <c r="I157" s="3" t="str">
        <f t="shared" si="47"/>
        <v/>
      </c>
      <c r="J157" s="3" t="str">
        <f t="shared" si="59"/>
        <v/>
      </c>
      <c r="K157" s="3" t="str">
        <f t="shared" si="48"/>
        <v/>
      </c>
      <c r="L157" s="3" t="str">
        <f t="shared" si="49"/>
        <v/>
      </c>
      <c r="M157" s="3" t="str">
        <f t="shared" si="50"/>
        <v/>
      </c>
      <c r="N157" s="6" t="str">
        <f t="shared" si="51"/>
        <v/>
      </c>
      <c r="O157" s="3" t="str">
        <f t="shared" si="52"/>
        <v/>
      </c>
      <c r="P157" s="3" t="str">
        <f t="shared" si="53"/>
        <v/>
      </c>
      <c r="Q157" s="3" t="str">
        <f t="shared" si="54"/>
        <v/>
      </c>
      <c r="R157" s="7" t="str">
        <f t="shared" si="55"/>
        <v/>
      </c>
      <c r="S157" s="7" t="str">
        <f t="shared" si="56"/>
        <v/>
      </c>
      <c r="U157" s="8" t="str">
        <f t="shared" si="60"/>
        <v/>
      </c>
      <c r="V157" s="8" t="str">
        <f t="shared" si="61"/>
        <v/>
      </c>
    </row>
    <row r="158" spans="1:22" x14ac:dyDescent="0.25">
      <c r="A158" s="5" t="str">
        <f t="shared" si="62"/>
        <v/>
      </c>
      <c r="B158" s="15" t="str">
        <f t="shared" si="57"/>
        <v/>
      </c>
      <c r="C158" s="15" t="str">
        <f t="shared" si="58"/>
        <v/>
      </c>
      <c r="D158" s="22" t="str">
        <f t="shared" si="42"/>
        <v/>
      </c>
      <c r="E158" s="8" t="str">
        <f t="shared" si="43"/>
        <v/>
      </c>
      <c r="F158" s="8" t="str">
        <f t="shared" si="44"/>
        <v/>
      </c>
      <c r="G158" s="6" t="str">
        <f t="shared" si="45"/>
        <v/>
      </c>
      <c r="H158" s="3" t="str">
        <f t="shared" si="46"/>
        <v/>
      </c>
      <c r="I158" s="3" t="str">
        <f t="shared" si="47"/>
        <v/>
      </c>
      <c r="J158" s="3" t="str">
        <f t="shared" si="59"/>
        <v/>
      </c>
      <c r="K158" s="3" t="str">
        <f t="shared" si="48"/>
        <v/>
      </c>
      <c r="L158" s="3" t="str">
        <f t="shared" si="49"/>
        <v/>
      </c>
      <c r="M158" s="3" t="str">
        <f t="shared" si="50"/>
        <v/>
      </c>
      <c r="N158" s="6" t="str">
        <f t="shared" si="51"/>
        <v/>
      </c>
      <c r="O158" s="3" t="str">
        <f t="shared" si="52"/>
        <v/>
      </c>
      <c r="P158" s="3" t="str">
        <f t="shared" si="53"/>
        <v/>
      </c>
      <c r="Q158" s="3" t="str">
        <f t="shared" si="54"/>
        <v/>
      </c>
      <c r="R158" s="7" t="str">
        <f t="shared" si="55"/>
        <v/>
      </c>
      <c r="S158" s="7" t="str">
        <f t="shared" si="56"/>
        <v/>
      </c>
      <c r="U158" s="8" t="str">
        <f t="shared" si="60"/>
        <v/>
      </c>
      <c r="V158" s="8" t="str">
        <f t="shared" si="61"/>
        <v/>
      </c>
    </row>
    <row r="159" spans="1:22" x14ac:dyDescent="0.25">
      <c r="A159" s="5" t="str">
        <f t="shared" si="62"/>
        <v/>
      </c>
      <c r="B159" s="15" t="str">
        <f t="shared" si="57"/>
        <v/>
      </c>
      <c r="C159" s="15" t="str">
        <f t="shared" si="58"/>
        <v/>
      </c>
      <c r="D159" s="22" t="str">
        <f t="shared" si="42"/>
        <v/>
      </c>
      <c r="E159" s="8" t="str">
        <f t="shared" si="43"/>
        <v/>
      </c>
      <c r="F159" s="8" t="str">
        <f t="shared" si="44"/>
        <v/>
      </c>
      <c r="G159" s="6" t="str">
        <f t="shared" si="45"/>
        <v/>
      </c>
      <c r="H159" s="3" t="str">
        <f t="shared" si="46"/>
        <v/>
      </c>
      <c r="I159" s="3" t="str">
        <f t="shared" si="47"/>
        <v/>
      </c>
      <c r="J159" s="3" t="str">
        <f t="shared" si="59"/>
        <v/>
      </c>
      <c r="K159" s="3" t="str">
        <f t="shared" si="48"/>
        <v/>
      </c>
      <c r="L159" s="3" t="str">
        <f t="shared" si="49"/>
        <v/>
      </c>
      <c r="M159" s="3" t="str">
        <f t="shared" si="50"/>
        <v/>
      </c>
      <c r="N159" s="6" t="str">
        <f t="shared" si="51"/>
        <v/>
      </c>
      <c r="O159" s="3" t="str">
        <f t="shared" si="52"/>
        <v/>
      </c>
      <c r="P159" s="3" t="str">
        <f t="shared" si="53"/>
        <v/>
      </c>
      <c r="Q159" s="3" t="str">
        <f t="shared" si="54"/>
        <v/>
      </c>
      <c r="R159" s="7" t="str">
        <f t="shared" si="55"/>
        <v/>
      </c>
      <c r="S159" s="7" t="str">
        <f t="shared" si="56"/>
        <v/>
      </c>
      <c r="U159" s="8" t="str">
        <f t="shared" si="60"/>
        <v/>
      </c>
      <c r="V159" s="8" t="str">
        <f t="shared" si="61"/>
        <v/>
      </c>
    </row>
    <row r="160" spans="1:22" x14ac:dyDescent="0.25">
      <c r="A160" s="5" t="str">
        <f t="shared" si="62"/>
        <v/>
      </c>
      <c r="B160" s="15" t="str">
        <f t="shared" si="57"/>
        <v/>
      </c>
      <c r="C160" s="15" t="str">
        <f t="shared" si="58"/>
        <v/>
      </c>
      <c r="D160" s="22" t="str">
        <f t="shared" si="42"/>
        <v/>
      </c>
      <c r="E160" s="8" t="str">
        <f t="shared" si="43"/>
        <v/>
      </c>
      <c r="F160" s="8" t="str">
        <f t="shared" si="44"/>
        <v/>
      </c>
      <c r="G160" s="6" t="str">
        <f t="shared" si="45"/>
        <v/>
      </c>
      <c r="H160" s="3" t="str">
        <f t="shared" si="46"/>
        <v/>
      </c>
      <c r="I160" s="3" t="str">
        <f t="shared" si="47"/>
        <v/>
      </c>
      <c r="J160" s="3" t="str">
        <f t="shared" si="59"/>
        <v/>
      </c>
      <c r="K160" s="3" t="str">
        <f t="shared" si="48"/>
        <v/>
      </c>
      <c r="L160" s="3" t="str">
        <f t="shared" si="49"/>
        <v/>
      </c>
      <c r="M160" s="3" t="str">
        <f t="shared" si="50"/>
        <v/>
      </c>
      <c r="N160" s="6" t="str">
        <f t="shared" si="51"/>
        <v/>
      </c>
      <c r="O160" s="3" t="str">
        <f t="shared" si="52"/>
        <v/>
      </c>
      <c r="P160" s="3" t="str">
        <f t="shared" si="53"/>
        <v/>
      </c>
      <c r="Q160" s="3" t="str">
        <f t="shared" si="54"/>
        <v/>
      </c>
      <c r="R160" s="7" t="str">
        <f t="shared" si="55"/>
        <v/>
      </c>
      <c r="S160" s="7" t="str">
        <f t="shared" si="56"/>
        <v/>
      </c>
      <c r="U160" s="8" t="str">
        <f t="shared" si="60"/>
        <v/>
      </c>
      <c r="V160" s="8" t="str">
        <f t="shared" si="61"/>
        <v/>
      </c>
    </row>
    <row r="161" spans="1:22" x14ac:dyDescent="0.25">
      <c r="A161" s="5" t="str">
        <f t="shared" si="62"/>
        <v/>
      </c>
      <c r="B161" s="15" t="str">
        <f t="shared" si="57"/>
        <v/>
      </c>
      <c r="C161" s="15" t="str">
        <f t="shared" si="58"/>
        <v/>
      </c>
      <c r="D161" s="22" t="str">
        <f t="shared" si="42"/>
        <v/>
      </c>
      <c r="E161" s="8" t="str">
        <f t="shared" si="43"/>
        <v/>
      </c>
      <c r="F161" s="8" t="str">
        <f t="shared" si="44"/>
        <v/>
      </c>
      <c r="G161" s="6" t="str">
        <f t="shared" si="45"/>
        <v/>
      </c>
      <c r="H161" s="3" t="str">
        <f t="shared" si="46"/>
        <v/>
      </c>
      <c r="I161" s="3" t="str">
        <f t="shared" si="47"/>
        <v/>
      </c>
      <c r="J161" s="3" t="str">
        <f t="shared" si="59"/>
        <v/>
      </c>
      <c r="K161" s="3" t="str">
        <f t="shared" si="48"/>
        <v/>
      </c>
      <c r="L161" s="3" t="str">
        <f t="shared" si="49"/>
        <v/>
      </c>
      <c r="M161" s="3" t="str">
        <f t="shared" si="50"/>
        <v/>
      </c>
      <c r="N161" s="6" t="str">
        <f t="shared" si="51"/>
        <v/>
      </c>
      <c r="O161" s="3" t="str">
        <f t="shared" si="52"/>
        <v/>
      </c>
      <c r="P161" s="3" t="str">
        <f t="shared" si="53"/>
        <v/>
      </c>
      <c r="Q161" s="3" t="str">
        <f t="shared" si="54"/>
        <v/>
      </c>
      <c r="R161" s="7" t="str">
        <f t="shared" si="55"/>
        <v/>
      </c>
      <c r="S161" s="7" t="str">
        <f t="shared" si="56"/>
        <v/>
      </c>
      <c r="U161" s="8" t="str">
        <f t="shared" si="60"/>
        <v/>
      </c>
      <c r="V161" s="8" t="str">
        <f t="shared" si="61"/>
        <v/>
      </c>
    </row>
    <row r="162" spans="1:22" x14ac:dyDescent="0.25">
      <c r="A162" s="5" t="str">
        <f t="shared" si="62"/>
        <v/>
      </c>
      <c r="B162" s="15" t="str">
        <f t="shared" si="57"/>
        <v/>
      </c>
      <c r="C162" s="15" t="str">
        <f t="shared" si="58"/>
        <v/>
      </c>
      <c r="D162" s="22" t="str">
        <f t="shared" si="42"/>
        <v/>
      </c>
      <c r="E162" s="8" t="str">
        <f t="shared" si="43"/>
        <v/>
      </c>
      <c r="F162" s="8" t="str">
        <f t="shared" si="44"/>
        <v/>
      </c>
      <c r="G162" s="6" t="str">
        <f t="shared" si="45"/>
        <v/>
      </c>
      <c r="H162" s="3" t="str">
        <f t="shared" si="46"/>
        <v/>
      </c>
      <c r="I162" s="3" t="str">
        <f t="shared" si="47"/>
        <v/>
      </c>
      <c r="J162" s="3" t="str">
        <f t="shared" si="59"/>
        <v/>
      </c>
      <c r="K162" s="3" t="str">
        <f t="shared" si="48"/>
        <v/>
      </c>
      <c r="L162" s="3" t="str">
        <f t="shared" si="49"/>
        <v/>
      </c>
      <c r="M162" s="3" t="str">
        <f t="shared" si="50"/>
        <v/>
      </c>
      <c r="N162" s="6" t="str">
        <f t="shared" si="51"/>
        <v/>
      </c>
      <c r="O162" s="3" t="str">
        <f t="shared" si="52"/>
        <v/>
      </c>
      <c r="P162" s="3" t="str">
        <f t="shared" si="53"/>
        <v/>
      </c>
      <c r="Q162" s="3" t="str">
        <f t="shared" si="54"/>
        <v/>
      </c>
      <c r="R162" s="7" t="str">
        <f t="shared" si="55"/>
        <v/>
      </c>
      <c r="S162" s="7" t="str">
        <f t="shared" si="56"/>
        <v/>
      </c>
      <c r="U162" s="8" t="str">
        <f t="shared" si="60"/>
        <v/>
      </c>
      <c r="V162" s="8" t="str">
        <f t="shared" si="61"/>
        <v/>
      </c>
    </row>
    <row r="163" spans="1:22" x14ac:dyDescent="0.25">
      <c r="A163" s="5" t="str">
        <f t="shared" si="62"/>
        <v/>
      </c>
      <c r="B163" s="15" t="str">
        <f t="shared" si="57"/>
        <v/>
      </c>
      <c r="C163" s="15" t="str">
        <f t="shared" si="58"/>
        <v/>
      </c>
      <c r="D163" s="22" t="str">
        <f t="shared" si="42"/>
        <v/>
      </c>
      <c r="E163" s="8" t="str">
        <f t="shared" si="43"/>
        <v/>
      </c>
      <c r="F163" s="8" t="str">
        <f t="shared" si="44"/>
        <v/>
      </c>
      <c r="G163" s="6" t="str">
        <f t="shared" si="45"/>
        <v/>
      </c>
      <c r="H163" s="3" t="str">
        <f t="shared" si="46"/>
        <v/>
      </c>
      <c r="I163" s="3" t="str">
        <f t="shared" si="47"/>
        <v/>
      </c>
      <c r="J163" s="3" t="str">
        <f t="shared" si="59"/>
        <v/>
      </c>
      <c r="K163" s="3" t="str">
        <f t="shared" si="48"/>
        <v/>
      </c>
      <c r="L163" s="3" t="str">
        <f t="shared" si="49"/>
        <v/>
      </c>
      <c r="M163" s="3" t="str">
        <f t="shared" si="50"/>
        <v/>
      </c>
      <c r="N163" s="6" t="str">
        <f t="shared" si="51"/>
        <v/>
      </c>
      <c r="O163" s="3" t="str">
        <f t="shared" si="52"/>
        <v/>
      </c>
      <c r="P163" s="3" t="str">
        <f t="shared" si="53"/>
        <v/>
      </c>
      <c r="Q163" s="3" t="str">
        <f t="shared" si="54"/>
        <v/>
      </c>
      <c r="R163" s="7" t="str">
        <f t="shared" si="55"/>
        <v/>
      </c>
      <c r="S163" s="7" t="str">
        <f t="shared" si="56"/>
        <v/>
      </c>
      <c r="U163" s="8" t="str">
        <f t="shared" si="60"/>
        <v/>
      </c>
      <c r="V163" s="8" t="str">
        <f t="shared" si="61"/>
        <v/>
      </c>
    </row>
    <row r="164" spans="1:22" x14ac:dyDescent="0.25">
      <c r="A164" s="5" t="str">
        <f t="shared" si="62"/>
        <v/>
      </c>
      <c r="B164" s="15" t="str">
        <f t="shared" si="57"/>
        <v/>
      </c>
      <c r="C164" s="15" t="str">
        <f t="shared" si="58"/>
        <v/>
      </c>
      <c r="D164" s="22" t="str">
        <f t="shared" si="42"/>
        <v/>
      </c>
      <c r="E164" s="8" t="str">
        <f t="shared" si="43"/>
        <v/>
      </c>
      <c r="F164" s="8" t="str">
        <f t="shared" si="44"/>
        <v/>
      </c>
      <c r="G164" s="6" t="str">
        <f t="shared" si="45"/>
        <v/>
      </c>
      <c r="H164" s="3" t="str">
        <f t="shared" si="46"/>
        <v/>
      </c>
      <c r="I164" s="3" t="str">
        <f t="shared" si="47"/>
        <v/>
      </c>
      <c r="J164" s="3" t="str">
        <f t="shared" si="59"/>
        <v/>
      </c>
      <c r="K164" s="3" t="str">
        <f t="shared" si="48"/>
        <v/>
      </c>
      <c r="L164" s="3" t="str">
        <f t="shared" si="49"/>
        <v/>
      </c>
      <c r="M164" s="3" t="str">
        <f t="shared" si="50"/>
        <v/>
      </c>
      <c r="N164" s="6" t="str">
        <f t="shared" si="51"/>
        <v/>
      </c>
      <c r="O164" s="3" t="str">
        <f t="shared" si="52"/>
        <v/>
      </c>
      <c r="P164" s="3" t="str">
        <f t="shared" si="53"/>
        <v/>
      </c>
      <c r="Q164" s="3" t="str">
        <f t="shared" si="54"/>
        <v/>
      </c>
      <c r="R164" s="7" t="str">
        <f t="shared" si="55"/>
        <v/>
      </c>
      <c r="S164" s="7" t="str">
        <f t="shared" si="56"/>
        <v/>
      </c>
      <c r="U164" s="8" t="str">
        <f t="shared" si="60"/>
        <v/>
      </c>
      <c r="V164" s="8" t="str">
        <f t="shared" si="61"/>
        <v/>
      </c>
    </row>
    <row r="165" spans="1:22" x14ac:dyDescent="0.25">
      <c r="A165" s="5" t="str">
        <f t="shared" si="62"/>
        <v/>
      </c>
      <c r="B165" s="15" t="str">
        <f t="shared" si="57"/>
        <v/>
      </c>
      <c r="C165" s="15" t="str">
        <f t="shared" si="58"/>
        <v/>
      </c>
      <c r="D165" s="22" t="str">
        <f t="shared" si="42"/>
        <v/>
      </c>
      <c r="E165" s="8" t="str">
        <f t="shared" si="43"/>
        <v/>
      </c>
      <c r="F165" s="8" t="str">
        <f t="shared" si="44"/>
        <v/>
      </c>
      <c r="G165" s="6" t="str">
        <f t="shared" si="45"/>
        <v/>
      </c>
      <c r="H165" s="3" t="str">
        <f t="shared" si="46"/>
        <v/>
      </c>
      <c r="I165" s="3" t="str">
        <f t="shared" si="47"/>
        <v/>
      </c>
      <c r="J165" s="3" t="str">
        <f t="shared" si="59"/>
        <v/>
      </c>
      <c r="K165" s="3" t="str">
        <f t="shared" si="48"/>
        <v/>
      </c>
      <c r="L165" s="3" t="str">
        <f t="shared" si="49"/>
        <v/>
      </c>
      <c r="M165" s="3" t="str">
        <f t="shared" si="50"/>
        <v/>
      </c>
      <c r="N165" s="6" t="str">
        <f t="shared" si="51"/>
        <v/>
      </c>
      <c r="O165" s="3" t="str">
        <f t="shared" si="52"/>
        <v/>
      </c>
      <c r="P165" s="3" t="str">
        <f t="shared" si="53"/>
        <v/>
      </c>
      <c r="Q165" s="3" t="str">
        <f t="shared" si="54"/>
        <v/>
      </c>
      <c r="R165" s="7" t="str">
        <f t="shared" si="55"/>
        <v/>
      </c>
      <c r="S165" s="7" t="str">
        <f t="shared" si="56"/>
        <v/>
      </c>
      <c r="U165" s="8" t="str">
        <f t="shared" si="60"/>
        <v/>
      </c>
      <c r="V165" s="8" t="str">
        <f t="shared" si="61"/>
        <v/>
      </c>
    </row>
    <row r="166" spans="1:22" x14ac:dyDescent="0.25">
      <c r="A166" s="5" t="str">
        <f t="shared" si="62"/>
        <v/>
      </c>
      <c r="B166" s="15" t="str">
        <f t="shared" si="57"/>
        <v/>
      </c>
      <c r="C166" s="15" t="str">
        <f t="shared" si="58"/>
        <v/>
      </c>
      <c r="D166" s="22" t="str">
        <f t="shared" si="42"/>
        <v/>
      </c>
      <c r="E166" s="8" t="str">
        <f t="shared" si="43"/>
        <v/>
      </c>
      <c r="F166" s="8" t="str">
        <f t="shared" si="44"/>
        <v/>
      </c>
      <c r="G166" s="6" t="str">
        <f t="shared" si="45"/>
        <v/>
      </c>
      <c r="H166" s="3" t="str">
        <f t="shared" si="46"/>
        <v/>
      </c>
      <c r="I166" s="3" t="str">
        <f t="shared" si="47"/>
        <v/>
      </c>
      <c r="J166" s="3" t="str">
        <f t="shared" si="59"/>
        <v/>
      </c>
      <c r="K166" s="3" t="str">
        <f t="shared" si="48"/>
        <v/>
      </c>
      <c r="L166" s="3" t="str">
        <f t="shared" si="49"/>
        <v/>
      </c>
      <c r="M166" s="3" t="str">
        <f t="shared" si="50"/>
        <v/>
      </c>
      <c r="N166" s="6" t="str">
        <f t="shared" si="51"/>
        <v/>
      </c>
      <c r="O166" s="3" t="str">
        <f t="shared" si="52"/>
        <v/>
      </c>
      <c r="P166" s="3" t="str">
        <f t="shared" si="53"/>
        <v/>
      </c>
      <c r="Q166" s="3" t="str">
        <f t="shared" si="54"/>
        <v/>
      </c>
      <c r="R166" s="7" t="str">
        <f t="shared" si="55"/>
        <v/>
      </c>
      <c r="S166" s="7" t="str">
        <f t="shared" si="56"/>
        <v/>
      </c>
      <c r="U166" s="8" t="str">
        <f t="shared" si="60"/>
        <v/>
      </c>
      <c r="V166" s="8" t="str">
        <f t="shared" si="61"/>
        <v/>
      </c>
    </row>
    <row r="167" spans="1:22" x14ac:dyDescent="0.25">
      <c r="A167" s="5" t="str">
        <f t="shared" si="62"/>
        <v/>
      </c>
      <c r="B167" s="15" t="str">
        <f t="shared" si="57"/>
        <v/>
      </c>
      <c r="C167" s="15" t="str">
        <f t="shared" si="58"/>
        <v/>
      </c>
      <c r="D167" s="22" t="str">
        <f t="shared" si="42"/>
        <v/>
      </c>
      <c r="E167" s="8" t="str">
        <f t="shared" si="43"/>
        <v/>
      </c>
      <c r="F167" s="8" t="str">
        <f t="shared" si="44"/>
        <v/>
      </c>
      <c r="G167" s="6" t="str">
        <f t="shared" si="45"/>
        <v/>
      </c>
      <c r="H167" s="3" t="str">
        <f t="shared" si="46"/>
        <v/>
      </c>
      <c r="I167" s="3" t="str">
        <f t="shared" si="47"/>
        <v/>
      </c>
      <c r="J167" s="3" t="str">
        <f t="shared" si="59"/>
        <v/>
      </c>
      <c r="K167" s="3" t="str">
        <f t="shared" si="48"/>
        <v/>
      </c>
      <c r="L167" s="3" t="str">
        <f t="shared" si="49"/>
        <v/>
      </c>
      <c r="M167" s="3" t="str">
        <f t="shared" si="50"/>
        <v/>
      </c>
      <c r="N167" s="6" t="str">
        <f t="shared" si="51"/>
        <v/>
      </c>
      <c r="O167" s="3" t="str">
        <f t="shared" si="52"/>
        <v/>
      </c>
      <c r="P167" s="3" t="str">
        <f t="shared" si="53"/>
        <v/>
      </c>
      <c r="Q167" s="3" t="str">
        <f t="shared" si="54"/>
        <v/>
      </c>
      <c r="R167" s="7" t="str">
        <f t="shared" si="55"/>
        <v/>
      </c>
      <c r="S167" s="7" t="str">
        <f t="shared" si="56"/>
        <v/>
      </c>
      <c r="U167" s="8" t="str">
        <f t="shared" si="60"/>
        <v/>
      </c>
      <c r="V167" s="8" t="str">
        <f t="shared" si="61"/>
        <v/>
      </c>
    </row>
    <row r="168" spans="1:22" x14ac:dyDescent="0.25">
      <c r="A168" s="5" t="str">
        <f t="shared" si="62"/>
        <v/>
      </c>
      <c r="B168" s="15" t="str">
        <f t="shared" si="57"/>
        <v/>
      </c>
      <c r="C168" s="15" t="str">
        <f t="shared" si="58"/>
        <v/>
      </c>
      <c r="D168" s="22" t="str">
        <f t="shared" si="42"/>
        <v/>
      </c>
      <c r="E168" s="8" t="str">
        <f t="shared" si="43"/>
        <v/>
      </c>
      <c r="F168" s="8" t="str">
        <f t="shared" si="44"/>
        <v/>
      </c>
      <c r="G168" s="6" t="str">
        <f t="shared" si="45"/>
        <v/>
      </c>
      <c r="H168" s="3" t="str">
        <f t="shared" si="46"/>
        <v/>
      </c>
      <c r="I168" s="3" t="str">
        <f t="shared" si="47"/>
        <v/>
      </c>
      <c r="J168" s="3" t="str">
        <f t="shared" si="59"/>
        <v/>
      </c>
      <c r="K168" s="3" t="str">
        <f t="shared" si="48"/>
        <v/>
      </c>
      <c r="L168" s="3" t="str">
        <f t="shared" si="49"/>
        <v/>
      </c>
      <c r="M168" s="3" t="str">
        <f t="shared" si="50"/>
        <v/>
      </c>
      <c r="N168" s="6" t="str">
        <f t="shared" si="51"/>
        <v/>
      </c>
      <c r="O168" s="3" t="str">
        <f t="shared" si="52"/>
        <v/>
      </c>
      <c r="P168" s="3" t="str">
        <f t="shared" si="53"/>
        <v/>
      </c>
      <c r="Q168" s="3" t="str">
        <f t="shared" si="54"/>
        <v/>
      </c>
      <c r="R168" s="7" t="str">
        <f t="shared" si="55"/>
        <v/>
      </c>
      <c r="S168" s="7" t="str">
        <f t="shared" si="56"/>
        <v/>
      </c>
      <c r="U168" s="8" t="str">
        <f t="shared" si="60"/>
        <v/>
      </c>
      <c r="V168" s="8" t="str">
        <f t="shared" si="61"/>
        <v/>
      </c>
    </row>
    <row r="169" spans="1:22" x14ac:dyDescent="0.25">
      <c r="A169" s="5" t="str">
        <f t="shared" si="62"/>
        <v/>
      </c>
      <c r="B169" s="15" t="str">
        <f t="shared" si="57"/>
        <v/>
      </c>
      <c r="C169" s="15" t="str">
        <f t="shared" si="58"/>
        <v/>
      </c>
      <c r="D169" s="22" t="str">
        <f t="shared" si="42"/>
        <v/>
      </c>
      <c r="E169" s="8" t="str">
        <f t="shared" si="43"/>
        <v/>
      </c>
      <c r="F169" s="8" t="str">
        <f t="shared" si="44"/>
        <v/>
      </c>
      <c r="G169" s="6" t="str">
        <f t="shared" si="45"/>
        <v/>
      </c>
      <c r="H169" s="3" t="str">
        <f t="shared" si="46"/>
        <v/>
      </c>
      <c r="I169" s="3" t="str">
        <f t="shared" si="47"/>
        <v/>
      </c>
      <c r="J169" s="3" t="str">
        <f t="shared" si="59"/>
        <v/>
      </c>
      <c r="K169" s="3" t="str">
        <f t="shared" si="48"/>
        <v/>
      </c>
      <c r="L169" s="3" t="str">
        <f t="shared" si="49"/>
        <v/>
      </c>
      <c r="M169" s="3" t="str">
        <f t="shared" si="50"/>
        <v/>
      </c>
      <c r="N169" s="6" t="str">
        <f t="shared" si="51"/>
        <v/>
      </c>
      <c r="O169" s="3" t="str">
        <f t="shared" si="52"/>
        <v/>
      </c>
      <c r="P169" s="3" t="str">
        <f t="shared" si="53"/>
        <v/>
      </c>
      <c r="Q169" s="3" t="str">
        <f t="shared" si="54"/>
        <v/>
      </c>
      <c r="R169" s="7" t="str">
        <f t="shared" si="55"/>
        <v/>
      </c>
      <c r="S169" s="7" t="str">
        <f t="shared" si="56"/>
        <v/>
      </c>
      <c r="U169" s="8" t="str">
        <f t="shared" si="60"/>
        <v/>
      </c>
      <c r="V169" s="8" t="str">
        <f t="shared" si="61"/>
        <v/>
      </c>
    </row>
    <row r="170" spans="1:22" x14ac:dyDescent="0.25">
      <c r="A170" s="5" t="str">
        <f t="shared" si="62"/>
        <v/>
      </c>
      <c r="B170" s="15" t="str">
        <f t="shared" si="57"/>
        <v/>
      </c>
      <c r="C170" s="15" t="str">
        <f t="shared" si="58"/>
        <v/>
      </c>
      <c r="D170" s="22" t="str">
        <f t="shared" si="42"/>
        <v/>
      </c>
      <c r="E170" s="8" t="str">
        <f t="shared" si="43"/>
        <v/>
      </c>
      <c r="F170" s="8" t="str">
        <f t="shared" si="44"/>
        <v/>
      </c>
      <c r="G170" s="6" t="str">
        <f t="shared" si="45"/>
        <v/>
      </c>
      <c r="H170" s="3" t="str">
        <f t="shared" si="46"/>
        <v/>
      </c>
      <c r="I170" s="3" t="str">
        <f t="shared" si="47"/>
        <v/>
      </c>
      <c r="J170" s="3" t="str">
        <f t="shared" si="59"/>
        <v/>
      </c>
      <c r="K170" s="3" t="str">
        <f t="shared" si="48"/>
        <v/>
      </c>
      <c r="L170" s="3" t="str">
        <f t="shared" si="49"/>
        <v/>
      </c>
      <c r="M170" s="3" t="str">
        <f t="shared" si="50"/>
        <v/>
      </c>
      <c r="N170" s="6" t="str">
        <f t="shared" si="51"/>
        <v/>
      </c>
      <c r="O170" s="3" t="str">
        <f t="shared" si="52"/>
        <v/>
      </c>
      <c r="P170" s="3" t="str">
        <f t="shared" si="53"/>
        <v/>
      </c>
      <c r="Q170" s="3" t="str">
        <f t="shared" si="54"/>
        <v/>
      </c>
      <c r="R170" s="7" t="str">
        <f t="shared" si="55"/>
        <v/>
      </c>
      <c r="S170" s="7" t="str">
        <f t="shared" si="56"/>
        <v/>
      </c>
      <c r="U170" s="8" t="str">
        <f t="shared" si="60"/>
        <v/>
      </c>
      <c r="V170" s="8" t="str">
        <f t="shared" si="61"/>
        <v/>
      </c>
    </row>
    <row r="171" spans="1:22" x14ac:dyDescent="0.25">
      <c r="A171" s="5" t="str">
        <f t="shared" si="62"/>
        <v/>
      </c>
      <c r="B171" s="15" t="str">
        <f t="shared" si="57"/>
        <v/>
      </c>
      <c r="C171" s="15" t="str">
        <f t="shared" si="58"/>
        <v/>
      </c>
      <c r="D171" s="22" t="str">
        <f t="shared" si="42"/>
        <v/>
      </c>
      <c r="E171" s="8" t="str">
        <f t="shared" si="43"/>
        <v/>
      </c>
      <c r="F171" s="8" t="str">
        <f t="shared" si="44"/>
        <v/>
      </c>
      <c r="G171" s="6" t="str">
        <f t="shared" si="45"/>
        <v/>
      </c>
      <c r="H171" s="3" t="str">
        <f t="shared" si="46"/>
        <v/>
      </c>
      <c r="I171" s="3" t="str">
        <f t="shared" si="47"/>
        <v/>
      </c>
      <c r="J171" s="3" t="str">
        <f t="shared" si="59"/>
        <v/>
      </c>
      <c r="K171" s="3" t="str">
        <f t="shared" si="48"/>
        <v/>
      </c>
      <c r="L171" s="3" t="str">
        <f t="shared" si="49"/>
        <v/>
      </c>
      <c r="M171" s="3" t="str">
        <f t="shared" si="50"/>
        <v/>
      </c>
      <c r="N171" s="6" t="str">
        <f t="shared" si="51"/>
        <v/>
      </c>
      <c r="O171" s="3" t="str">
        <f t="shared" si="52"/>
        <v/>
      </c>
      <c r="P171" s="3" t="str">
        <f t="shared" si="53"/>
        <v/>
      </c>
      <c r="Q171" s="3" t="str">
        <f t="shared" si="54"/>
        <v/>
      </c>
      <c r="R171" s="7" t="str">
        <f t="shared" si="55"/>
        <v/>
      </c>
      <c r="S171" s="7" t="str">
        <f t="shared" si="56"/>
        <v/>
      </c>
      <c r="U171" s="8" t="str">
        <f t="shared" si="60"/>
        <v/>
      </c>
      <c r="V171" s="8" t="str">
        <f t="shared" si="61"/>
        <v/>
      </c>
    </row>
    <row r="172" spans="1:22" x14ac:dyDescent="0.25">
      <c r="A172" s="5" t="str">
        <f t="shared" si="62"/>
        <v/>
      </c>
      <c r="B172" s="15" t="str">
        <f t="shared" si="57"/>
        <v/>
      </c>
      <c r="C172" s="15" t="str">
        <f t="shared" si="58"/>
        <v/>
      </c>
      <c r="D172" s="22" t="str">
        <f t="shared" si="42"/>
        <v/>
      </c>
      <c r="E172" s="8" t="str">
        <f t="shared" si="43"/>
        <v/>
      </c>
      <c r="F172" s="8" t="str">
        <f t="shared" si="44"/>
        <v/>
      </c>
      <c r="G172" s="6" t="str">
        <f t="shared" si="45"/>
        <v/>
      </c>
      <c r="H172" s="3" t="str">
        <f t="shared" si="46"/>
        <v/>
      </c>
      <c r="I172" s="3" t="str">
        <f t="shared" si="47"/>
        <v/>
      </c>
      <c r="J172" s="3" t="str">
        <f t="shared" si="59"/>
        <v/>
      </c>
      <c r="K172" s="3" t="str">
        <f t="shared" si="48"/>
        <v/>
      </c>
      <c r="L172" s="3" t="str">
        <f t="shared" si="49"/>
        <v/>
      </c>
      <c r="M172" s="3" t="str">
        <f t="shared" si="50"/>
        <v/>
      </c>
      <c r="N172" s="6" t="str">
        <f t="shared" si="51"/>
        <v/>
      </c>
      <c r="O172" s="3" t="str">
        <f t="shared" si="52"/>
        <v/>
      </c>
      <c r="P172" s="3" t="str">
        <f t="shared" si="53"/>
        <v/>
      </c>
      <c r="Q172" s="3" t="str">
        <f t="shared" si="54"/>
        <v/>
      </c>
      <c r="R172" s="7" t="str">
        <f t="shared" si="55"/>
        <v/>
      </c>
      <c r="S172" s="7" t="str">
        <f t="shared" si="56"/>
        <v/>
      </c>
      <c r="U172" s="8" t="str">
        <f t="shared" si="60"/>
        <v/>
      </c>
      <c r="V172" s="8" t="str">
        <f t="shared" si="61"/>
        <v/>
      </c>
    </row>
    <row r="173" spans="1:22" x14ac:dyDescent="0.25">
      <c r="A173" s="5" t="str">
        <f t="shared" si="62"/>
        <v/>
      </c>
      <c r="B173" s="15" t="str">
        <f t="shared" si="57"/>
        <v/>
      </c>
      <c r="C173" s="15" t="str">
        <f t="shared" si="58"/>
        <v/>
      </c>
      <c r="D173" s="22" t="str">
        <f t="shared" si="42"/>
        <v/>
      </c>
      <c r="E173" s="8" t="str">
        <f t="shared" si="43"/>
        <v/>
      </c>
      <c r="F173" s="8" t="str">
        <f t="shared" si="44"/>
        <v/>
      </c>
      <c r="G173" s="6" t="str">
        <f t="shared" si="45"/>
        <v/>
      </c>
      <c r="H173" s="3" t="str">
        <f t="shared" si="46"/>
        <v/>
      </c>
      <c r="I173" s="3" t="str">
        <f t="shared" si="47"/>
        <v/>
      </c>
      <c r="J173" s="3" t="str">
        <f t="shared" si="59"/>
        <v/>
      </c>
      <c r="K173" s="3" t="str">
        <f t="shared" si="48"/>
        <v/>
      </c>
      <c r="L173" s="3" t="str">
        <f t="shared" si="49"/>
        <v/>
      </c>
      <c r="M173" s="3" t="str">
        <f t="shared" si="50"/>
        <v/>
      </c>
      <c r="N173" s="6" t="str">
        <f t="shared" si="51"/>
        <v/>
      </c>
      <c r="O173" s="3" t="str">
        <f t="shared" si="52"/>
        <v/>
      </c>
      <c r="P173" s="3" t="str">
        <f t="shared" si="53"/>
        <v/>
      </c>
      <c r="Q173" s="3" t="str">
        <f t="shared" si="54"/>
        <v/>
      </c>
      <c r="R173" s="7" t="str">
        <f t="shared" si="55"/>
        <v/>
      </c>
      <c r="S173" s="7" t="str">
        <f t="shared" si="56"/>
        <v/>
      </c>
      <c r="U173" s="8" t="str">
        <f t="shared" si="60"/>
        <v/>
      </c>
      <c r="V173" s="8" t="str">
        <f t="shared" si="61"/>
        <v/>
      </c>
    </row>
    <row r="174" spans="1:22" x14ac:dyDescent="0.25">
      <c r="A174" s="5" t="str">
        <f t="shared" si="62"/>
        <v/>
      </c>
      <c r="B174" s="15" t="str">
        <f t="shared" si="57"/>
        <v/>
      </c>
      <c r="C174" s="15" t="str">
        <f t="shared" si="58"/>
        <v/>
      </c>
      <c r="D174" s="22" t="str">
        <f t="shared" si="42"/>
        <v/>
      </c>
      <c r="E174" s="8" t="str">
        <f t="shared" si="43"/>
        <v/>
      </c>
      <c r="F174" s="8" t="str">
        <f t="shared" si="44"/>
        <v/>
      </c>
      <c r="G174" s="6" t="str">
        <f t="shared" si="45"/>
        <v/>
      </c>
      <c r="H174" s="3" t="str">
        <f t="shared" si="46"/>
        <v/>
      </c>
      <c r="I174" s="3" t="str">
        <f t="shared" si="47"/>
        <v/>
      </c>
      <c r="J174" s="3" t="str">
        <f t="shared" si="59"/>
        <v/>
      </c>
      <c r="K174" s="3" t="str">
        <f t="shared" si="48"/>
        <v/>
      </c>
      <c r="L174" s="3" t="str">
        <f t="shared" si="49"/>
        <v/>
      </c>
      <c r="M174" s="3" t="str">
        <f t="shared" si="50"/>
        <v/>
      </c>
      <c r="N174" s="6" t="str">
        <f t="shared" si="51"/>
        <v/>
      </c>
      <c r="O174" s="3" t="str">
        <f t="shared" si="52"/>
        <v/>
      </c>
      <c r="P174" s="3" t="str">
        <f t="shared" si="53"/>
        <v/>
      </c>
      <c r="Q174" s="3" t="str">
        <f t="shared" si="54"/>
        <v/>
      </c>
      <c r="R174" s="7" t="str">
        <f t="shared" si="55"/>
        <v/>
      </c>
      <c r="S174" s="7" t="str">
        <f t="shared" si="56"/>
        <v/>
      </c>
      <c r="U174" s="8" t="str">
        <f t="shared" si="60"/>
        <v/>
      </c>
      <c r="V174" s="8" t="str">
        <f t="shared" si="61"/>
        <v/>
      </c>
    </row>
    <row r="175" spans="1:22" x14ac:dyDescent="0.25">
      <c r="A175" s="5" t="str">
        <f t="shared" si="62"/>
        <v/>
      </c>
      <c r="B175" s="15" t="str">
        <f t="shared" si="57"/>
        <v/>
      </c>
      <c r="C175" s="15" t="str">
        <f t="shared" si="58"/>
        <v/>
      </c>
      <c r="D175" s="22" t="str">
        <f t="shared" si="42"/>
        <v/>
      </c>
      <c r="E175" s="8" t="str">
        <f t="shared" si="43"/>
        <v/>
      </c>
      <c r="F175" s="8" t="str">
        <f t="shared" si="44"/>
        <v/>
      </c>
      <c r="G175" s="6" t="str">
        <f t="shared" si="45"/>
        <v/>
      </c>
      <c r="H175" s="3" t="str">
        <f t="shared" si="46"/>
        <v/>
      </c>
      <c r="I175" s="3" t="str">
        <f t="shared" si="47"/>
        <v/>
      </c>
      <c r="J175" s="3" t="str">
        <f t="shared" si="59"/>
        <v/>
      </c>
      <c r="K175" s="3" t="str">
        <f t="shared" si="48"/>
        <v/>
      </c>
      <c r="L175" s="3" t="str">
        <f t="shared" si="49"/>
        <v/>
      </c>
      <c r="M175" s="3" t="str">
        <f t="shared" si="50"/>
        <v/>
      </c>
      <c r="N175" s="6" t="str">
        <f t="shared" si="51"/>
        <v/>
      </c>
      <c r="O175" s="3" t="str">
        <f t="shared" si="52"/>
        <v/>
      </c>
      <c r="P175" s="3" t="str">
        <f t="shared" si="53"/>
        <v/>
      </c>
      <c r="Q175" s="3" t="str">
        <f t="shared" si="54"/>
        <v/>
      </c>
      <c r="R175" s="7" t="str">
        <f t="shared" si="55"/>
        <v/>
      </c>
      <c r="S175" s="7" t="str">
        <f t="shared" si="56"/>
        <v/>
      </c>
      <c r="U175" s="8" t="str">
        <f t="shared" si="60"/>
        <v/>
      </c>
      <c r="V175" s="8" t="str">
        <f t="shared" si="61"/>
        <v/>
      </c>
    </row>
    <row r="176" spans="1:22" x14ac:dyDescent="0.25">
      <c r="A176" s="5" t="str">
        <f t="shared" si="62"/>
        <v/>
      </c>
      <c r="B176" s="15" t="str">
        <f t="shared" si="57"/>
        <v/>
      </c>
      <c r="C176" s="15" t="str">
        <f t="shared" si="58"/>
        <v/>
      </c>
      <c r="D176" s="22" t="str">
        <f t="shared" si="42"/>
        <v/>
      </c>
      <c r="E176" s="8" t="str">
        <f t="shared" si="43"/>
        <v/>
      </c>
      <c r="F176" s="8" t="str">
        <f t="shared" si="44"/>
        <v/>
      </c>
      <c r="G176" s="6" t="str">
        <f t="shared" si="45"/>
        <v/>
      </c>
      <c r="H176" s="3" t="str">
        <f t="shared" si="46"/>
        <v/>
      </c>
      <c r="I176" s="3" t="str">
        <f t="shared" si="47"/>
        <v/>
      </c>
      <c r="J176" s="3" t="str">
        <f t="shared" si="59"/>
        <v/>
      </c>
      <c r="K176" s="3" t="str">
        <f t="shared" si="48"/>
        <v/>
      </c>
      <c r="L176" s="3" t="str">
        <f t="shared" si="49"/>
        <v/>
      </c>
      <c r="M176" s="3" t="str">
        <f t="shared" si="50"/>
        <v/>
      </c>
      <c r="N176" s="6" t="str">
        <f t="shared" si="51"/>
        <v/>
      </c>
      <c r="O176" s="3" t="str">
        <f t="shared" si="52"/>
        <v/>
      </c>
      <c r="P176" s="3" t="str">
        <f t="shared" si="53"/>
        <v/>
      </c>
      <c r="Q176" s="3" t="str">
        <f t="shared" si="54"/>
        <v/>
      </c>
      <c r="R176" s="7" t="str">
        <f t="shared" si="55"/>
        <v/>
      </c>
      <c r="S176" s="7" t="str">
        <f t="shared" si="56"/>
        <v/>
      </c>
      <c r="U176" s="8" t="str">
        <f t="shared" si="60"/>
        <v/>
      </c>
      <c r="V176" s="8" t="str">
        <f t="shared" si="61"/>
        <v/>
      </c>
    </row>
    <row r="177" spans="1:22" x14ac:dyDescent="0.25">
      <c r="A177" s="5" t="str">
        <f t="shared" si="62"/>
        <v/>
      </c>
      <c r="B177" s="15" t="str">
        <f t="shared" si="57"/>
        <v/>
      </c>
      <c r="C177" s="15" t="str">
        <f t="shared" si="58"/>
        <v/>
      </c>
      <c r="D177" s="22" t="str">
        <f t="shared" si="42"/>
        <v/>
      </c>
      <c r="E177" s="8" t="str">
        <f t="shared" si="43"/>
        <v/>
      </c>
      <c r="F177" s="8" t="str">
        <f t="shared" si="44"/>
        <v/>
      </c>
      <c r="G177" s="6" t="str">
        <f t="shared" si="45"/>
        <v/>
      </c>
      <c r="H177" s="3" t="str">
        <f t="shared" si="46"/>
        <v/>
      </c>
      <c r="I177" s="3" t="str">
        <f t="shared" si="47"/>
        <v/>
      </c>
      <c r="J177" s="3" t="str">
        <f t="shared" si="59"/>
        <v/>
      </c>
      <c r="K177" s="3" t="str">
        <f t="shared" si="48"/>
        <v/>
      </c>
      <c r="L177" s="3" t="str">
        <f t="shared" si="49"/>
        <v/>
      </c>
      <c r="M177" s="3" t="str">
        <f t="shared" si="50"/>
        <v/>
      </c>
      <c r="N177" s="6" t="str">
        <f t="shared" si="51"/>
        <v/>
      </c>
      <c r="O177" s="3" t="str">
        <f t="shared" si="52"/>
        <v/>
      </c>
      <c r="P177" s="3" t="str">
        <f t="shared" si="53"/>
        <v/>
      </c>
      <c r="Q177" s="3" t="str">
        <f t="shared" si="54"/>
        <v/>
      </c>
      <c r="R177" s="7" t="str">
        <f t="shared" si="55"/>
        <v/>
      </c>
      <c r="S177" s="7" t="str">
        <f t="shared" si="56"/>
        <v/>
      </c>
      <c r="U177" s="8" t="str">
        <f t="shared" si="60"/>
        <v/>
      </c>
      <c r="V177" s="8" t="str">
        <f t="shared" si="61"/>
        <v/>
      </c>
    </row>
    <row r="178" spans="1:22" x14ac:dyDescent="0.25">
      <c r="A178" s="5" t="str">
        <f t="shared" si="62"/>
        <v/>
      </c>
      <c r="B178" s="15" t="str">
        <f t="shared" si="57"/>
        <v/>
      </c>
      <c r="C178" s="15" t="str">
        <f t="shared" si="58"/>
        <v/>
      </c>
      <c r="D178" s="22" t="str">
        <f t="shared" si="42"/>
        <v/>
      </c>
      <c r="E178" s="8" t="str">
        <f t="shared" si="43"/>
        <v/>
      </c>
      <c r="F178" s="8" t="str">
        <f t="shared" si="44"/>
        <v/>
      </c>
      <c r="G178" s="6" t="str">
        <f t="shared" si="45"/>
        <v/>
      </c>
      <c r="H178" s="3" t="str">
        <f t="shared" si="46"/>
        <v/>
      </c>
      <c r="I178" s="3" t="str">
        <f t="shared" si="47"/>
        <v/>
      </c>
      <c r="J178" s="3" t="str">
        <f t="shared" si="59"/>
        <v/>
      </c>
      <c r="K178" s="3" t="str">
        <f t="shared" si="48"/>
        <v/>
      </c>
      <c r="L178" s="3" t="str">
        <f t="shared" si="49"/>
        <v/>
      </c>
      <c r="M178" s="3" t="str">
        <f t="shared" si="50"/>
        <v/>
      </c>
      <c r="N178" s="6" t="str">
        <f t="shared" si="51"/>
        <v/>
      </c>
      <c r="O178" s="3" t="str">
        <f t="shared" si="52"/>
        <v/>
      </c>
      <c r="P178" s="3" t="str">
        <f t="shared" si="53"/>
        <v/>
      </c>
      <c r="Q178" s="3" t="str">
        <f t="shared" si="54"/>
        <v/>
      </c>
      <c r="R178" s="7" t="str">
        <f t="shared" si="55"/>
        <v/>
      </c>
      <c r="S178" s="7" t="str">
        <f t="shared" si="56"/>
        <v/>
      </c>
      <c r="U178" s="8" t="str">
        <f t="shared" si="60"/>
        <v/>
      </c>
      <c r="V178" s="8" t="str">
        <f t="shared" si="61"/>
        <v/>
      </c>
    </row>
    <row r="179" spans="1:22" x14ac:dyDescent="0.25">
      <c r="A179" s="5" t="str">
        <f t="shared" si="62"/>
        <v/>
      </c>
      <c r="B179" s="15" t="str">
        <f t="shared" si="57"/>
        <v/>
      </c>
      <c r="C179" s="15" t="str">
        <f t="shared" si="58"/>
        <v/>
      </c>
      <c r="D179" s="22" t="str">
        <f t="shared" si="42"/>
        <v/>
      </c>
      <c r="E179" s="8" t="str">
        <f t="shared" si="43"/>
        <v/>
      </c>
      <c r="F179" s="8" t="str">
        <f t="shared" si="44"/>
        <v/>
      </c>
      <c r="G179" s="6" t="str">
        <f t="shared" si="45"/>
        <v/>
      </c>
      <c r="H179" s="3" t="str">
        <f t="shared" si="46"/>
        <v/>
      </c>
      <c r="I179" s="3" t="str">
        <f t="shared" si="47"/>
        <v/>
      </c>
      <c r="J179" s="3" t="str">
        <f t="shared" si="59"/>
        <v/>
      </c>
      <c r="K179" s="3" t="str">
        <f t="shared" si="48"/>
        <v/>
      </c>
      <c r="L179" s="3" t="str">
        <f t="shared" si="49"/>
        <v/>
      </c>
      <c r="M179" s="3" t="str">
        <f t="shared" si="50"/>
        <v/>
      </c>
      <c r="N179" s="6" t="str">
        <f t="shared" si="51"/>
        <v/>
      </c>
      <c r="O179" s="3" t="str">
        <f t="shared" si="52"/>
        <v/>
      </c>
      <c r="P179" s="3" t="str">
        <f t="shared" si="53"/>
        <v/>
      </c>
      <c r="Q179" s="3" t="str">
        <f t="shared" si="54"/>
        <v/>
      </c>
      <c r="R179" s="7" t="str">
        <f t="shared" si="55"/>
        <v/>
      </c>
      <c r="S179" s="7" t="str">
        <f t="shared" si="56"/>
        <v/>
      </c>
      <c r="U179" s="8" t="str">
        <f t="shared" si="60"/>
        <v/>
      </c>
      <c r="V179" s="8" t="str">
        <f t="shared" si="61"/>
        <v/>
      </c>
    </row>
    <row r="180" spans="1:22" x14ac:dyDescent="0.25">
      <c r="A180" s="5" t="str">
        <f t="shared" si="62"/>
        <v/>
      </c>
      <c r="B180" s="15" t="str">
        <f t="shared" si="57"/>
        <v/>
      </c>
      <c r="C180" s="15" t="str">
        <f t="shared" si="58"/>
        <v/>
      </c>
      <c r="D180" s="22" t="str">
        <f t="shared" si="42"/>
        <v/>
      </c>
      <c r="E180" s="8" t="str">
        <f t="shared" si="43"/>
        <v/>
      </c>
      <c r="F180" s="8" t="str">
        <f t="shared" si="44"/>
        <v/>
      </c>
      <c r="G180" s="6" t="str">
        <f t="shared" si="45"/>
        <v/>
      </c>
      <c r="H180" s="3" t="str">
        <f t="shared" si="46"/>
        <v/>
      </c>
      <c r="I180" s="3" t="str">
        <f t="shared" si="47"/>
        <v/>
      </c>
      <c r="J180" s="3" t="str">
        <f t="shared" si="59"/>
        <v/>
      </c>
      <c r="K180" s="3" t="str">
        <f t="shared" si="48"/>
        <v/>
      </c>
      <c r="L180" s="3" t="str">
        <f t="shared" si="49"/>
        <v/>
      </c>
      <c r="M180" s="3" t="str">
        <f t="shared" si="50"/>
        <v/>
      </c>
      <c r="N180" s="6" t="str">
        <f t="shared" si="51"/>
        <v/>
      </c>
      <c r="O180" s="3" t="str">
        <f t="shared" si="52"/>
        <v/>
      </c>
      <c r="P180" s="3" t="str">
        <f t="shared" si="53"/>
        <v/>
      </c>
      <c r="Q180" s="3" t="str">
        <f t="shared" si="54"/>
        <v/>
      </c>
      <c r="R180" s="7" t="str">
        <f t="shared" si="55"/>
        <v/>
      </c>
      <c r="S180" s="7" t="str">
        <f t="shared" si="56"/>
        <v/>
      </c>
      <c r="U180" s="8" t="str">
        <f t="shared" si="60"/>
        <v/>
      </c>
      <c r="V180" s="8" t="str">
        <f t="shared" si="61"/>
        <v/>
      </c>
    </row>
    <row r="181" spans="1:22" x14ac:dyDescent="0.25">
      <c r="A181" s="5" t="str">
        <f t="shared" si="62"/>
        <v/>
      </c>
      <c r="B181" s="15" t="str">
        <f t="shared" si="57"/>
        <v/>
      </c>
      <c r="C181" s="15" t="str">
        <f t="shared" si="58"/>
        <v/>
      </c>
      <c r="D181" s="22" t="str">
        <f t="shared" si="42"/>
        <v/>
      </c>
      <c r="E181" s="8" t="str">
        <f t="shared" si="43"/>
        <v/>
      </c>
      <c r="F181" s="8" t="str">
        <f t="shared" si="44"/>
        <v/>
      </c>
      <c r="G181" s="6" t="str">
        <f t="shared" si="45"/>
        <v/>
      </c>
      <c r="H181" s="3" t="str">
        <f t="shared" si="46"/>
        <v/>
      </c>
      <c r="I181" s="3" t="str">
        <f t="shared" si="47"/>
        <v/>
      </c>
      <c r="J181" s="3" t="str">
        <f t="shared" si="59"/>
        <v/>
      </c>
      <c r="K181" s="3" t="str">
        <f t="shared" si="48"/>
        <v/>
      </c>
      <c r="L181" s="3" t="str">
        <f t="shared" si="49"/>
        <v/>
      </c>
      <c r="M181" s="3" t="str">
        <f t="shared" si="50"/>
        <v/>
      </c>
      <c r="N181" s="6" t="str">
        <f t="shared" si="51"/>
        <v/>
      </c>
      <c r="O181" s="3" t="str">
        <f t="shared" si="52"/>
        <v/>
      </c>
      <c r="P181" s="3" t="str">
        <f t="shared" si="53"/>
        <v/>
      </c>
      <c r="Q181" s="3" t="str">
        <f t="shared" si="54"/>
        <v/>
      </c>
      <c r="R181" s="7" t="str">
        <f t="shared" si="55"/>
        <v/>
      </c>
      <c r="S181" s="7" t="str">
        <f t="shared" si="56"/>
        <v/>
      </c>
      <c r="U181" s="8" t="str">
        <f t="shared" si="60"/>
        <v/>
      </c>
      <c r="V181" s="8" t="str">
        <f t="shared" si="61"/>
        <v/>
      </c>
    </row>
    <row r="182" spans="1:22" x14ac:dyDescent="0.25">
      <c r="A182" s="5" t="str">
        <f t="shared" si="62"/>
        <v/>
      </c>
      <c r="B182" s="15" t="str">
        <f t="shared" si="57"/>
        <v/>
      </c>
      <c r="C182" s="15" t="str">
        <f t="shared" si="58"/>
        <v/>
      </c>
      <c r="D182" s="22" t="str">
        <f t="shared" si="42"/>
        <v/>
      </c>
      <c r="E182" s="8" t="str">
        <f t="shared" si="43"/>
        <v/>
      </c>
      <c r="F182" s="8" t="str">
        <f t="shared" si="44"/>
        <v/>
      </c>
      <c r="G182" s="6" t="str">
        <f t="shared" si="45"/>
        <v/>
      </c>
      <c r="H182" s="3" t="str">
        <f t="shared" si="46"/>
        <v/>
      </c>
      <c r="I182" s="3" t="str">
        <f t="shared" si="47"/>
        <v/>
      </c>
      <c r="J182" s="3" t="str">
        <f t="shared" si="59"/>
        <v/>
      </c>
      <c r="K182" s="3" t="str">
        <f t="shared" si="48"/>
        <v/>
      </c>
      <c r="L182" s="3" t="str">
        <f t="shared" si="49"/>
        <v/>
      </c>
      <c r="M182" s="3" t="str">
        <f t="shared" si="50"/>
        <v/>
      </c>
      <c r="N182" s="6" t="str">
        <f t="shared" si="51"/>
        <v/>
      </c>
      <c r="O182" s="3" t="str">
        <f t="shared" si="52"/>
        <v/>
      </c>
      <c r="P182" s="3" t="str">
        <f t="shared" si="53"/>
        <v/>
      </c>
      <c r="Q182" s="3" t="str">
        <f t="shared" si="54"/>
        <v/>
      </c>
      <c r="R182" s="7" t="str">
        <f t="shared" si="55"/>
        <v/>
      </c>
      <c r="S182" s="7" t="str">
        <f t="shared" si="56"/>
        <v/>
      </c>
      <c r="U182" s="8" t="str">
        <f t="shared" si="60"/>
        <v/>
      </c>
      <c r="V182" s="8" t="str">
        <f t="shared" si="61"/>
        <v/>
      </c>
    </row>
    <row r="183" spans="1:22" x14ac:dyDescent="0.25">
      <c r="A183" s="5" t="str">
        <f t="shared" si="62"/>
        <v/>
      </c>
      <c r="B183" s="15" t="str">
        <f t="shared" si="57"/>
        <v/>
      </c>
      <c r="C183" s="15" t="str">
        <f t="shared" si="58"/>
        <v/>
      </c>
      <c r="D183" s="22" t="str">
        <f t="shared" si="42"/>
        <v/>
      </c>
      <c r="E183" s="8" t="str">
        <f t="shared" si="43"/>
        <v/>
      </c>
      <c r="F183" s="8" t="str">
        <f t="shared" si="44"/>
        <v/>
      </c>
      <c r="G183" s="6" t="str">
        <f t="shared" si="45"/>
        <v/>
      </c>
      <c r="H183" s="3" t="str">
        <f t="shared" si="46"/>
        <v/>
      </c>
      <c r="I183" s="3" t="str">
        <f t="shared" si="47"/>
        <v/>
      </c>
      <c r="J183" s="3" t="str">
        <f t="shared" si="59"/>
        <v/>
      </c>
      <c r="K183" s="3" t="str">
        <f t="shared" si="48"/>
        <v/>
      </c>
      <c r="L183" s="3" t="str">
        <f t="shared" si="49"/>
        <v/>
      </c>
      <c r="M183" s="3" t="str">
        <f t="shared" si="50"/>
        <v/>
      </c>
      <c r="N183" s="6" t="str">
        <f t="shared" si="51"/>
        <v/>
      </c>
      <c r="O183" s="3" t="str">
        <f t="shared" si="52"/>
        <v/>
      </c>
      <c r="P183" s="3" t="str">
        <f t="shared" si="53"/>
        <v/>
      </c>
      <c r="Q183" s="3" t="str">
        <f t="shared" si="54"/>
        <v/>
      </c>
      <c r="R183" s="7" t="str">
        <f t="shared" si="55"/>
        <v/>
      </c>
      <c r="S183" s="7" t="str">
        <f t="shared" si="56"/>
        <v/>
      </c>
      <c r="U183" s="8" t="str">
        <f t="shared" si="60"/>
        <v/>
      </c>
      <c r="V183" s="8" t="str">
        <f t="shared" si="61"/>
        <v/>
      </c>
    </row>
    <row r="184" spans="1:22" x14ac:dyDescent="0.25">
      <c r="A184" s="5" t="str">
        <f t="shared" si="62"/>
        <v/>
      </c>
      <c r="B184" s="15" t="str">
        <f t="shared" si="57"/>
        <v/>
      </c>
      <c r="C184" s="15" t="str">
        <f t="shared" si="58"/>
        <v/>
      </c>
      <c r="D184" s="22" t="str">
        <f t="shared" si="42"/>
        <v/>
      </c>
      <c r="E184" s="8" t="str">
        <f t="shared" si="43"/>
        <v/>
      </c>
      <c r="F184" s="8" t="str">
        <f t="shared" si="44"/>
        <v/>
      </c>
      <c r="G184" s="6" t="str">
        <f t="shared" si="45"/>
        <v/>
      </c>
      <c r="H184" s="3" t="str">
        <f t="shared" si="46"/>
        <v/>
      </c>
      <c r="I184" s="3" t="str">
        <f t="shared" si="47"/>
        <v/>
      </c>
      <c r="J184" s="3" t="str">
        <f t="shared" si="59"/>
        <v/>
      </c>
      <c r="K184" s="3" t="str">
        <f t="shared" si="48"/>
        <v/>
      </c>
      <c r="L184" s="3" t="str">
        <f t="shared" si="49"/>
        <v/>
      </c>
      <c r="M184" s="3" t="str">
        <f t="shared" si="50"/>
        <v/>
      </c>
      <c r="N184" s="6" t="str">
        <f t="shared" si="51"/>
        <v/>
      </c>
      <c r="O184" s="3" t="str">
        <f t="shared" si="52"/>
        <v/>
      </c>
      <c r="P184" s="3" t="str">
        <f t="shared" si="53"/>
        <v/>
      </c>
      <c r="Q184" s="3" t="str">
        <f t="shared" si="54"/>
        <v/>
      </c>
      <c r="R184" s="7" t="str">
        <f t="shared" si="55"/>
        <v/>
      </c>
      <c r="S184" s="7" t="str">
        <f t="shared" si="56"/>
        <v/>
      </c>
      <c r="U184" s="8" t="str">
        <f t="shared" si="60"/>
        <v/>
      </c>
      <c r="V184" s="8" t="str">
        <f t="shared" si="61"/>
        <v/>
      </c>
    </row>
    <row r="185" spans="1:22" x14ac:dyDescent="0.25">
      <c r="A185" s="5" t="str">
        <f t="shared" si="62"/>
        <v/>
      </c>
      <c r="B185" s="15" t="str">
        <f t="shared" si="57"/>
        <v/>
      </c>
      <c r="C185" s="15" t="str">
        <f t="shared" si="58"/>
        <v/>
      </c>
      <c r="D185" s="22" t="str">
        <f t="shared" si="42"/>
        <v/>
      </c>
      <c r="E185" s="8" t="str">
        <f t="shared" si="43"/>
        <v/>
      </c>
      <c r="F185" s="8" t="str">
        <f t="shared" si="44"/>
        <v/>
      </c>
      <c r="G185" s="6" t="str">
        <f t="shared" si="45"/>
        <v/>
      </c>
      <c r="H185" s="3" t="str">
        <f t="shared" si="46"/>
        <v/>
      </c>
      <c r="I185" s="3" t="str">
        <f t="shared" si="47"/>
        <v/>
      </c>
      <c r="J185" s="3" t="str">
        <f t="shared" si="59"/>
        <v/>
      </c>
      <c r="K185" s="3" t="str">
        <f t="shared" si="48"/>
        <v/>
      </c>
      <c r="L185" s="3" t="str">
        <f t="shared" si="49"/>
        <v/>
      </c>
      <c r="M185" s="3" t="str">
        <f t="shared" si="50"/>
        <v/>
      </c>
      <c r="N185" s="6" t="str">
        <f t="shared" si="51"/>
        <v/>
      </c>
      <c r="O185" s="3" t="str">
        <f t="shared" si="52"/>
        <v/>
      </c>
      <c r="P185" s="3" t="str">
        <f t="shared" si="53"/>
        <v/>
      </c>
      <c r="Q185" s="3" t="str">
        <f t="shared" si="54"/>
        <v/>
      </c>
      <c r="R185" s="7" t="str">
        <f t="shared" si="55"/>
        <v/>
      </c>
      <c r="S185" s="7" t="str">
        <f t="shared" si="56"/>
        <v/>
      </c>
      <c r="U185" s="8" t="str">
        <f t="shared" si="60"/>
        <v/>
      </c>
      <c r="V185" s="8" t="str">
        <f t="shared" si="61"/>
        <v/>
      </c>
    </row>
    <row r="186" spans="1:22" x14ac:dyDescent="0.25">
      <c r="A186" s="5" t="str">
        <f t="shared" si="62"/>
        <v/>
      </c>
      <c r="B186" s="15" t="str">
        <f t="shared" si="57"/>
        <v/>
      </c>
      <c r="C186" s="15" t="str">
        <f t="shared" si="58"/>
        <v/>
      </c>
      <c r="D186" s="22" t="str">
        <f t="shared" si="42"/>
        <v/>
      </c>
      <c r="E186" s="8" t="str">
        <f t="shared" si="43"/>
        <v/>
      </c>
      <c r="F186" s="8" t="str">
        <f t="shared" si="44"/>
        <v/>
      </c>
      <c r="G186" s="6" t="str">
        <f t="shared" si="45"/>
        <v/>
      </c>
      <c r="H186" s="3" t="str">
        <f t="shared" si="46"/>
        <v/>
      </c>
      <c r="I186" s="3" t="str">
        <f t="shared" si="47"/>
        <v/>
      </c>
      <c r="J186" s="3" t="str">
        <f t="shared" si="59"/>
        <v/>
      </c>
      <c r="K186" s="3" t="str">
        <f t="shared" si="48"/>
        <v/>
      </c>
      <c r="L186" s="3" t="str">
        <f t="shared" si="49"/>
        <v/>
      </c>
      <c r="M186" s="3" t="str">
        <f t="shared" si="50"/>
        <v/>
      </c>
      <c r="N186" s="6" t="str">
        <f t="shared" si="51"/>
        <v/>
      </c>
      <c r="O186" s="3" t="str">
        <f t="shared" si="52"/>
        <v/>
      </c>
      <c r="P186" s="3" t="str">
        <f t="shared" si="53"/>
        <v/>
      </c>
      <c r="Q186" s="3" t="str">
        <f t="shared" si="54"/>
        <v/>
      </c>
      <c r="R186" s="7" t="str">
        <f t="shared" si="55"/>
        <v/>
      </c>
      <c r="S186" s="7" t="str">
        <f t="shared" si="56"/>
        <v/>
      </c>
      <c r="U186" s="8" t="str">
        <f t="shared" si="60"/>
        <v/>
      </c>
      <c r="V186" s="8" t="str">
        <f t="shared" si="61"/>
        <v/>
      </c>
    </row>
    <row r="187" spans="1:22" x14ac:dyDescent="0.25">
      <c r="A187" s="5" t="str">
        <f t="shared" si="62"/>
        <v/>
      </c>
      <c r="B187" s="15" t="str">
        <f t="shared" si="57"/>
        <v/>
      </c>
      <c r="C187" s="15" t="str">
        <f t="shared" si="58"/>
        <v/>
      </c>
      <c r="D187" s="22" t="str">
        <f t="shared" si="42"/>
        <v/>
      </c>
      <c r="E187" s="8" t="str">
        <f t="shared" si="43"/>
        <v/>
      </c>
      <c r="F187" s="8" t="str">
        <f t="shared" si="44"/>
        <v/>
      </c>
      <c r="G187" s="6" t="str">
        <f t="shared" si="45"/>
        <v/>
      </c>
      <c r="H187" s="3" t="str">
        <f t="shared" si="46"/>
        <v/>
      </c>
      <c r="I187" s="3" t="str">
        <f t="shared" si="47"/>
        <v/>
      </c>
      <c r="J187" s="3" t="str">
        <f t="shared" si="59"/>
        <v/>
      </c>
      <c r="K187" s="3" t="str">
        <f t="shared" si="48"/>
        <v/>
      </c>
      <c r="L187" s="3" t="str">
        <f t="shared" si="49"/>
        <v/>
      </c>
      <c r="M187" s="3" t="str">
        <f t="shared" si="50"/>
        <v/>
      </c>
      <c r="N187" s="6" t="str">
        <f t="shared" si="51"/>
        <v/>
      </c>
      <c r="O187" s="3" t="str">
        <f t="shared" si="52"/>
        <v/>
      </c>
      <c r="P187" s="3" t="str">
        <f t="shared" si="53"/>
        <v/>
      </c>
      <c r="Q187" s="3" t="str">
        <f t="shared" si="54"/>
        <v/>
      </c>
      <c r="R187" s="7" t="str">
        <f t="shared" si="55"/>
        <v/>
      </c>
      <c r="S187" s="7" t="str">
        <f t="shared" si="56"/>
        <v/>
      </c>
      <c r="U187" s="8" t="str">
        <f t="shared" si="60"/>
        <v/>
      </c>
      <c r="V187" s="8" t="str">
        <f t="shared" si="61"/>
        <v/>
      </c>
    </row>
    <row r="188" spans="1:22" x14ac:dyDescent="0.25">
      <c r="A188" s="5" t="str">
        <f t="shared" si="62"/>
        <v/>
      </c>
      <c r="B188" s="15" t="str">
        <f t="shared" si="57"/>
        <v/>
      </c>
      <c r="C188" s="15" t="str">
        <f t="shared" si="58"/>
        <v/>
      </c>
      <c r="D188" s="22" t="str">
        <f t="shared" si="42"/>
        <v/>
      </c>
      <c r="E188" s="8" t="str">
        <f t="shared" si="43"/>
        <v/>
      </c>
      <c r="F188" s="8" t="str">
        <f t="shared" si="44"/>
        <v/>
      </c>
      <c r="G188" s="6" t="str">
        <f t="shared" si="45"/>
        <v/>
      </c>
      <c r="H188" s="3" t="str">
        <f t="shared" si="46"/>
        <v/>
      </c>
      <c r="I188" s="3" t="str">
        <f t="shared" si="47"/>
        <v/>
      </c>
      <c r="J188" s="3" t="str">
        <f t="shared" si="59"/>
        <v/>
      </c>
      <c r="K188" s="3" t="str">
        <f t="shared" si="48"/>
        <v/>
      </c>
      <c r="L188" s="3" t="str">
        <f t="shared" si="49"/>
        <v/>
      </c>
      <c r="M188" s="3" t="str">
        <f t="shared" si="50"/>
        <v/>
      </c>
      <c r="N188" s="6" t="str">
        <f t="shared" si="51"/>
        <v/>
      </c>
      <c r="O188" s="3" t="str">
        <f t="shared" si="52"/>
        <v/>
      </c>
      <c r="P188" s="3" t="str">
        <f t="shared" si="53"/>
        <v/>
      </c>
      <c r="Q188" s="3" t="str">
        <f t="shared" si="54"/>
        <v/>
      </c>
      <c r="R188" s="7" t="str">
        <f t="shared" si="55"/>
        <v/>
      </c>
      <c r="S188" s="7" t="str">
        <f t="shared" si="56"/>
        <v/>
      </c>
      <c r="U188" s="8" t="str">
        <f t="shared" si="60"/>
        <v/>
      </c>
      <c r="V188" s="8" t="str">
        <f t="shared" si="61"/>
        <v/>
      </c>
    </row>
    <row r="189" spans="1:22" x14ac:dyDescent="0.25">
      <c r="A189" s="5" t="str">
        <f t="shared" si="62"/>
        <v/>
      </c>
      <c r="B189" s="15" t="str">
        <f t="shared" si="57"/>
        <v/>
      </c>
      <c r="C189" s="15" t="str">
        <f t="shared" si="58"/>
        <v/>
      </c>
      <c r="D189" s="22" t="str">
        <f t="shared" si="42"/>
        <v/>
      </c>
      <c r="E189" s="8" t="str">
        <f t="shared" si="43"/>
        <v/>
      </c>
      <c r="F189" s="8" t="str">
        <f t="shared" si="44"/>
        <v/>
      </c>
      <c r="G189" s="6" t="str">
        <f t="shared" si="45"/>
        <v/>
      </c>
      <c r="H189" s="3" t="str">
        <f t="shared" si="46"/>
        <v/>
      </c>
      <c r="I189" s="3" t="str">
        <f t="shared" si="47"/>
        <v/>
      </c>
      <c r="J189" s="3" t="str">
        <f t="shared" si="59"/>
        <v/>
      </c>
      <c r="K189" s="3" t="str">
        <f t="shared" si="48"/>
        <v/>
      </c>
      <c r="L189" s="3" t="str">
        <f t="shared" si="49"/>
        <v/>
      </c>
      <c r="M189" s="3" t="str">
        <f t="shared" si="50"/>
        <v/>
      </c>
      <c r="N189" s="6" t="str">
        <f t="shared" si="51"/>
        <v/>
      </c>
      <c r="O189" s="3" t="str">
        <f t="shared" si="52"/>
        <v/>
      </c>
      <c r="P189" s="3" t="str">
        <f t="shared" si="53"/>
        <v/>
      </c>
      <c r="Q189" s="3" t="str">
        <f t="shared" si="54"/>
        <v/>
      </c>
      <c r="R189" s="7" t="str">
        <f t="shared" si="55"/>
        <v/>
      </c>
      <c r="S189" s="7" t="str">
        <f t="shared" si="56"/>
        <v/>
      </c>
      <c r="U189" s="8" t="str">
        <f t="shared" si="60"/>
        <v/>
      </c>
      <c r="V189" s="8" t="str">
        <f t="shared" si="61"/>
        <v/>
      </c>
    </row>
    <row r="190" spans="1:22" x14ac:dyDescent="0.25">
      <c r="A190" s="5" t="str">
        <f t="shared" si="62"/>
        <v/>
      </c>
      <c r="B190" s="15" t="str">
        <f t="shared" si="57"/>
        <v/>
      </c>
      <c r="C190" s="15" t="str">
        <f t="shared" si="58"/>
        <v/>
      </c>
      <c r="D190" s="22" t="str">
        <f t="shared" si="42"/>
        <v/>
      </c>
      <c r="E190" s="8" t="str">
        <f t="shared" si="43"/>
        <v/>
      </c>
      <c r="F190" s="8" t="str">
        <f t="shared" si="44"/>
        <v/>
      </c>
      <c r="G190" s="6" t="str">
        <f t="shared" si="45"/>
        <v/>
      </c>
      <c r="H190" s="3" t="str">
        <f t="shared" si="46"/>
        <v/>
      </c>
      <c r="I190" s="3" t="str">
        <f t="shared" si="47"/>
        <v/>
      </c>
      <c r="J190" s="3" t="str">
        <f t="shared" si="59"/>
        <v/>
      </c>
      <c r="K190" s="3" t="str">
        <f t="shared" si="48"/>
        <v/>
      </c>
      <c r="L190" s="3" t="str">
        <f t="shared" si="49"/>
        <v/>
      </c>
      <c r="M190" s="3" t="str">
        <f t="shared" si="50"/>
        <v/>
      </c>
      <c r="N190" s="6" t="str">
        <f t="shared" si="51"/>
        <v/>
      </c>
      <c r="O190" s="3" t="str">
        <f t="shared" si="52"/>
        <v/>
      </c>
      <c r="P190" s="3" t="str">
        <f t="shared" si="53"/>
        <v/>
      </c>
      <c r="Q190" s="3" t="str">
        <f t="shared" si="54"/>
        <v/>
      </c>
      <c r="R190" s="7" t="str">
        <f t="shared" si="55"/>
        <v/>
      </c>
      <c r="S190" s="7" t="str">
        <f t="shared" si="56"/>
        <v/>
      </c>
      <c r="U190" s="8" t="str">
        <f t="shared" si="60"/>
        <v/>
      </c>
      <c r="V190" s="8" t="str">
        <f t="shared" si="61"/>
        <v/>
      </c>
    </row>
    <row r="191" spans="1:22" x14ac:dyDescent="0.25">
      <c r="A191" s="5" t="str">
        <f t="shared" si="62"/>
        <v/>
      </c>
      <c r="B191" s="15" t="str">
        <f t="shared" si="57"/>
        <v/>
      </c>
      <c r="C191" s="15" t="str">
        <f t="shared" si="58"/>
        <v/>
      </c>
      <c r="D191" s="22" t="str">
        <f t="shared" si="42"/>
        <v/>
      </c>
      <c r="E191" s="8" t="str">
        <f t="shared" si="43"/>
        <v/>
      </c>
      <c r="F191" s="8" t="str">
        <f t="shared" si="44"/>
        <v/>
      </c>
      <c r="G191" s="6" t="str">
        <f t="shared" si="45"/>
        <v/>
      </c>
      <c r="H191" s="3" t="str">
        <f t="shared" si="46"/>
        <v/>
      </c>
      <c r="I191" s="3" t="str">
        <f t="shared" si="47"/>
        <v/>
      </c>
      <c r="J191" s="3" t="str">
        <f t="shared" si="59"/>
        <v/>
      </c>
      <c r="K191" s="3" t="str">
        <f t="shared" si="48"/>
        <v/>
      </c>
      <c r="L191" s="3" t="str">
        <f t="shared" si="49"/>
        <v/>
      </c>
      <c r="M191" s="3" t="str">
        <f t="shared" si="50"/>
        <v/>
      </c>
      <c r="N191" s="6" t="str">
        <f t="shared" si="51"/>
        <v/>
      </c>
      <c r="O191" s="3" t="str">
        <f t="shared" si="52"/>
        <v/>
      </c>
      <c r="P191" s="3" t="str">
        <f t="shared" si="53"/>
        <v/>
      </c>
      <c r="Q191" s="3" t="str">
        <f t="shared" si="54"/>
        <v/>
      </c>
      <c r="R191" s="7" t="str">
        <f t="shared" si="55"/>
        <v/>
      </c>
      <c r="S191" s="7" t="str">
        <f t="shared" si="56"/>
        <v/>
      </c>
      <c r="U191" s="8" t="str">
        <f t="shared" si="60"/>
        <v/>
      </c>
      <c r="V191" s="8" t="str">
        <f t="shared" si="61"/>
        <v/>
      </c>
    </row>
    <row r="192" spans="1:22" x14ac:dyDescent="0.25">
      <c r="A192" s="5" t="str">
        <f t="shared" si="62"/>
        <v/>
      </c>
      <c r="B192" s="15" t="str">
        <f t="shared" si="57"/>
        <v/>
      </c>
      <c r="C192" s="15" t="str">
        <f t="shared" si="58"/>
        <v/>
      </c>
      <c r="D192" s="22" t="str">
        <f t="shared" si="42"/>
        <v/>
      </c>
      <c r="E192" s="8" t="str">
        <f t="shared" si="43"/>
        <v/>
      </c>
      <c r="F192" s="8" t="str">
        <f t="shared" si="44"/>
        <v/>
      </c>
      <c r="G192" s="6" t="str">
        <f t="shared" si="45"/>
        <v/>
      </c>
      <c r="H192" s="3" t="str">
        <f t="shared" si="46"/>
        <v/>
      </c>
      <c r="I192" s="3" t="str">
        <f t="shared" si="47"/>
        <v/>
      </c>
      <c r="J192" s="3" t="str">
        <f t="shared" si="59"/>
        <v/>
      </c>
      <c r="K192" s="3" t="str">
        <f t="shared" si="48"/>
        <v/>
      </c>
      <c r="L192" s="3" t="str">
        <f t="shared" si="49"/>
        <v/>
      </c>
      <c r="M192" s="3" t="str">
        <f t="shared" si="50"/>
        <v/>
      </c>
      <c r="N192" s="6" t="str">
        <f t="shared" si="51"/>
        <v/>
      </c>
      <c r="O192" s="3" t="str">
        <f t="shared" si="52"/>
        <v/>
      </c>
      <c r="P192" s="3" t="str">
        <f t="shared" si="53"/>
        <v/>
      </c>
      <c r="Q192" s="3" t="str">
        <f t="shared" si="54"/>
        <v/>
      </c>
      <c r="R192" s="7" t="str">
        <f t="shared" si="55"/>
        <v/>
      </c>
      <c r="S192" s="7" t="str">
        <f t="shared" si="56"/>
        <v/>
      </c>
      <c r="U192" s="8" t="str">
        <f t="shared" si="60"/>
        <v/>
      </c>
      <c r="V192" s="8" t="str">
        <f t="shared" si="61"/>
        <v/>
      </c>
    </row>
    <row r="193" spans="1:22" x14ac:dyDescent="0.25">
      <c r="A193" s="5" t="str">
        <f t="shared" si="62"/>
        <v/>
      </c>
      <c r="B193" s="15" t="str">
        <f t="shared" si="57"/>
        <v/>
      </c>
      <c r="C193" s="15" t="str">
        <f t="shared" si="58"/>
        <v/>
      </c>
      <c r="D193" s="22" t="str">
        <f t="shared" si="42"/>
        <v/>
      </c>
      <c r="E193" s="8" t="str">
        <f t="shared" si="43"/>
        <v/>
      </c>
      <c r="F193" s="8" t="str">
        <f t="shared" si="44"/>
        <v/>
      </c>
      <c r="G193" s="6" t="str">
        <f t="shared" si="45"/>
        <v/>
      </c>
      <c r="H193" s="3" t="str">
        <f t="shared" si="46"/>
        <v/>
      </c>
      <c r="I193" s="3" t="str">
        <f t="shared" si="47"/>
        <v/>
      </c>
      <c r="J193" s="3" t="str">
        <f t="shared" si="59"/>
        <v/>
      </c>
      <c r="K193" s="3" t="str">
        <f t="shared" si="48"/>
        <v/>
      </c>
      <c r="L193" s="3" t="str">
        <f t="shared" si="49"/>
        <v/>
      </c>
      <c r="M193" s="3" t="str">
        <f t="shared" si="50"/>
        <v/>
      </c>
      <c r="N193" s="6" t="str">
        <f t="shared" si="51"/>
        <v/>
      </c>
      <c r="O193" s="3" t="str">
        <f t="shared" si="52"/>
        <v/>
      </c>
      <c r="P193" s="3" t="str">
        <f t="shared" si="53"/>
        <v/>
      </c>
      <c r="Q193" s="3" t="str">
        <f t="shared" si="54"/>
        <v/>
      </c>
      <c r="R193" s="7" t="str">
        <f t="shared" si="55"/>
        <v/>
      </c>
      <c r="S193" s="7" t="str">
        <f t="shared" si="56"/>
        <v/>
      </c>
      <c r="U193" s="8" t="str">
        <f t="shared" si="60"/>
        <v/>
      </c>
      <c r="V193" s="8" t="str">
        <f t="shared" si="61"/>
        <v/>
      </c>
    </row>
    <row r="194" spans="1:22" x14ac:dyDescent="0.25">
      <c r="A194" s="5" t="str">
        <f t="shared" si="62"/>
        <v/>
      </c>
      <c r="B194" s="15" t="str">
        <f t="shared" si="57"/>
        <v/>
      </c>
      <c r="C194" s="15" t="str">
        <f t="shared" si="58"/>
        <v/>
      </c>
      <c r="D194" s="22" t="str">
        <f t="shared" si="42"/>
        <v/>
      </c>
      <c r="E194" s="8" t="str">
        <f t="shared" si="43"/>
        <v/>
      </c>
      <c r="F194" s="8" t="str">
        <f t="shared" si="44"/>
        <v/>
      </c>
      <c r="G194" s="6" t="str">
        <f t="shared" si="45"/>
        <v/>
      </c>
      <c r="H194" s="3" t="str">
        <f t="shared" si="46"/>
        <v/>
      </c>
      <c r="I194" s="3" t="str">
        <f t="shared" si="47"/>
        <v/>
      </c>
      <c r="J194" s="3" t="str">
        <f t="shared" si="59"/>
        <v/>
      </c>
      <c r="K194" s="3" t="str">
        <f t="shared" si="48"/>
        <v/>
      </c>
      <c r="L194" s="3" t="str">
        <f t="shared" si="49"/>
        <v/>
      </c>
      <c r="M194" s="3" t="str">
        <f t="shared" si="50"/>
        <v/>
      </c>
      <c r="N194" s="6" t="str">
        <f t="shared" si="51"/>
        <v/>
      </c>
      <c r="O194" s="3" t="str">
        <f t="shared" si="52"/>
        <v/>
      </c>
      <c r="P194" s="3" t="str">
        <f t="shared" si="53"/>
        <v/>
      </c>
      <c r="Q194" s="3" t="str">
        <f t="shared" si="54"/>
        <v/>
      </c>
      <c r="R194" s="7" t="str">
        <f t="shared" si="55"/>
        <v/>
      </c>
      <c r="S194" s="7" t="str">
        <f t="shared" si="56"/>
        <v/>
      </c>
      <c r="U194" s="8" t="str">
        <f t="shared" si="60"/>
        <v/>
      </c>
      <c r="V194" s="8" t="str">
        <f t="shared" si="61"/>
        <v/>
      </c>
    </row>
    <row r="195" spans="1:22" x14ac:dyDescent="0.25">
      <c r="A195" s="5" t="str">
        <f t="shared" si="62"/>
        <v/>
      </c>
      <c r="B195" s="15" t="str">
        <f t="shared" si="57"/>
        <v/>
      </c>
      <c r="C195" s="15" t="str">
        <f t="shared" si="58"/>
        <v/>
      </c>
      <c r="D195" s="22" t="str">
        <f t="shared" si="42"/>
        <v/>
      </c>
      <c r="E195" s="8" t="str">
        <f t="shared" si="43"/>
        <v/>
      </c>
      <c r="F195" s="8" t="str">
        <f t="shared" si="44"/>
        <v/>
      </c>
      <c r="G195" s="6" t="str">
        <f t="shared" si="45"/>
        <v/>
      </c>
      <c r="H195" s="3" t="str">
        <f t="shared" si="46"/>
        <v/>
      </c>
      <c r="I195" s="3" t="str">
        <f t="shared" si="47"/>
        <v/>
      </c>
      <c r="J195" s="3" t="str">
        <f t="shared" si="59"/>
        <v/>
      </c>
      <c r="K195" s="3" t="str">
        <f t="shared" si="48"/>
        <v/>
      </c>
      <c r="L195" s="3" t="str">
        <f t="shared" si="49"/>
        <v/>
      </c>
      <c r="M195" s="3" t="str">
        <f t="shared" si="50"/>
        <v/>
      </c>
      <c r="N195" s="6" t="str">
        <f t="shared" si="51"/>
        <v/>
      </c>
      <c r="O195" s="3" t="str">
        <f t="shared" si="52"/>
        <v/>
      </c>
      <c r="P195" s="3" t="str">
        <f t="shared" si="53"/>
        <v/>
      </c>
      <c r="Q195" s="3" t="str">
        <f t="shared" si="54"/>
        <v/>
      </c>
      <c r="R195" s="7" t="str">
        <f t="shared" si="55"/>
        <v/>
      </c>
      <c r="S195" s="7" t="str">
        <f t="shared" si="56"/>
        <v/>
      </c>
      <c r="U195" s="8" t="str">
        <f t="shared" si="60"/>
        <v/>
      </c>
      <c r="V195" s="8" t="str">
        <f t="shared" si="61"/>
        <v/>
      </c>
    </row>
    <row r="196" spans="1:22" x14ac:dyDescent="0.25">
      <c r="A196" s="5" t="str">
        <f t="shared" si="62"/>
        <v/>
      </c>
      <c r="B196" s="15" t="str">
        <f t="shared" si="57"/>
        <v/>
      </c>
      <c r="C196" s="15" t="str">
        <f t="shared" si="58"/>
        <v/>
      </c>
      <c r="D196" s="22" t="str">
        <f t="shared" si="42"/>
        <v/>
      </c>
      <c r="E196" s="8" t="str">
        <f t="shared" si="43"/>
        <v/>
      </c>
      <c r="F196" s="8" t="str">
        <f t="shared" si="44"/>
        <v/>
      </c>
      <c r="G196" s="6" t="str">
        <f t="shared" si="45"/>
        <v/>
      </c>
      <c r="H196" s="3" t="str">
        <f t="shared" si="46"/>
        <v/>
      </c>
      <c r="I196" s="3" t="str">
        <f t="shared" si="47"/>
        <v/>
      </c>
      <c r="J196" s="3" t="str">
        <f t="shared" si="59"/>
        <v/>
      </c>
      <c r="K196" s="3" t="str">
        <f t="shared" si="48"/>
        <v/>
      </c>
      <c r="L196" s="3" t="str">
        <f t="shared" si="49"/>
        <v/>
      </c>
      <c r="M196" s="3" t="str">
        <f t="shared" si="50"/>
        <v/>
      </c>
      <c r="N196" s="6" t="str">
        <f t="shared" si="51"/>
        <v/>
      </c>
      <c r="O196" s="3" t="str">
        <f t="shared" si="52"/>
        <v/>
      </c>
      <c r="P196" s="3" t="str">
        <f t="shared" si="53"/>
        <v/>
      </c>
      <c r="Q196" s="3" t="str">
        <f t="shared" si="54"/>
        <v/>
      </c>
      <c r="R196" s="7" t="str">
        <f t="shared" si="55"/>
        <v/>
      </c>
      <c r="S196" s="7" t="str">
        <f t="shared" si="56"/>
        <v/>
      </c>
      <c r="U196" s="8" t="str">
        <f t="shared" si="60"/>
        <v/>
      </c>
      <c r="V196" s="8" t="str">
        <f t="shared" si="61"/>
        <v/>
      </c>
    </row>
    <row r="197" spans="1:22" x14ac:dyDescent="0.25">
      <c r="A197" s="5" t="str">
        <f t="shared" si="62"/>
        <v/>
      </c>
      <c r="B197" s="15" t="str">
        <f t="shared" si="57"/>
        <v/>
      </c>
      <c r="C197" s="15" t="str">
        <f t="shared" si="58"/>
        <v/>
      </c>
      <c r="D197" s="22" t="str">
        <f t="shared" si="42"/>
        <v/>
      </c>
      <c r="E197" s="8" t="str">
        <f t="shared" si="43"/>
        <v/>
      </c>
      <c r="F197" s="8" t="str">
        <f t="shared" si="44"/>
        <v/>
      </c>
      <c r="G197" s="6" t="str">
        <f t="shared" si="45"/>
        <v/>
      </c>
      <c r="H197" s="3" t="str">
        <f t="shared" si="46"/>
        <v/>
      </c>
      <c r="I197" s="3" t="str">
        <f t="shared" si="47"/>
        <v/>
      </c>
      <c r="J197" s="3" t="str">
        <f t="shared" si="59"/>
        <v/>
      </c>
      <c r="K197" s="3" t="str">
        <f t="shared" si="48"/>
        <v/>
      </c>
      <c r="L197" s="3" t="str">
        <f t="shared" si="49"/>
        <v/>
      </c>
      <c r="M197" s="3" t="str">
        <f t="shared" si="50"/>
        <v/>
      </c>
      <c r="N197" s="6" t="str">
        <f t="shared" si="51"/>
        <v/>
      </c>
      <c r="O197" s="3" t="str">
        <f t="shared" si="52"/>
        <v/>
      </c>
      <c r="P197" s="3" t="str">
        <f t="shared" si="53"/>
        <v/>
      </c>
      <c r="Q197" s="3" t="str">
        <f t="shared" si="54"/>
        <v/>
      </c>
      <c r="R197" s="7" t="str">
        <f t="shared" si="55"/>
        <v/>
      </c>
      <c r="S197" s="7" t="str">
        <f t="shared" si="56"/>
        <v/>
      </c>
      <c r="U197" s="8" t="str">
        <f t="shared" si="60"/>
        <v/>
      </c>
      <c r="V197" s="8" t="str">
        <f t="shared" si="61"/>
        <v/>
      </c>
    </row>
    <row r="198" spans="1:22" x14ac:dyDescent="0.25">
      <c r="A198" s="5" t="str">
        <f t="shared" si="62"/>
        <v/>
      </c>
      <c r="B198" s="15" t="str">
        <f t="shared" si="57"/>
        <v/>
      </c>
      <c r="C198" s="15" t="str">
        <f t="shared" si="58"/>
        <v/>
      </c>
      <c r="D198" s="22" t="str">
        <f t="shared" si="42"/>
        <v/>
      </c>
      <c r="E198" s="8" t="str">
        <f t="shared" si="43"/>
        <v/>
      </c>
      <c r="F198" s="8" t="str">
        <f t="shared" si="44"/>
        <v/>
      </c>
      <c r="G198" s="6" t="str">
        <f t="shared" si="45"/>
        <v/>
      </c>
      <c r="H198" s="3" t="str">
        <f t="shared" si="46"/>
        <v/>
      </c>
      <c r="I198" s="3" t="str">
        <f t="shared" si="47"/>
        <v/>
      </c>
      <c r="J198" s="3" t="str">
        <f t="shared" si="59"/>
        <v/>
      </c>
      <c r="K198" s="3" t="str">
        <f t="shared" si="48"/>
        <v/>
      </c>
      <c r="L198" s="3" t="str">
        <f t="shared" si="49"/>
        <v/>
      </c>
      <c r="M198" s="3" t="str">
        <f t="shared" si="50"/>
        <v/>
      </c>
      <c r="N198" s="6" t="str">
        <f t="shared" si="51"/>
        <v/>
      </c>
      <c r="O198" s="3" t="str">
        <f t="shared" si="52"/>
        <v/>
      </c>
      <c r="P198" s="3" t="str">
        <f t="shared" si="53"/>
        <v/>
      </c>
      <c r="Q198" s="3" t="str">
        <f t="shared" si="54"/>
        <v/>
      </c>
      <c r="R198" s="7" t="str">
        <f t="shared" si="55"/>
        <v/>
      </c>
      <c r="S198" s="7" t="str">
        <f t="shared" si="56"/>
        <v/>
      </c>
      <c r="U198" s="8" t="str">
        <f t="shared" si="60"/>
        <v/>
      </c>
      <c r="V198" s="8" t="str">
        <f t="shared" si="61"/>
        <v/>
      </c>
    </row>
    <row r="199" spans="1:22" x14ac:dyDescent="0.25">
      <c r="A199" s="5" t="str">
        <f t="shared" si="62"/>
        <v/>
      </c>
      <c r="B199" s="15" t="str">
        <f t="shared" si="57"/>
        <v/>
      </c>
      <c r="C199" s="15" t="str">
        <f t="shared" si="58"/>
        <v/>
      </c>
      <c r="D199" s="22" t="str">
        <f t="shared" si="42"/>
        <v/>
      </c>
      <c r="E199" s="8" t="str">
        <f t="shared" si="43"/>
        <v/>
      </c>
      <c r="F199" s="8" t="str">
        <f t="shared" si="44"/>
        <v/>
      </c>
      <c r="G199" s="6" t="str">
        <f t="shared" si="45"/>
        <v/>
      </c>
      <c r="H199" s="3" t="str">
        <f t="shared" si="46"/>
        <v/>
      </c>
      <c r="I199" s="3" t="str">
        <f t="shared" si="47"/>
        <v/>
      </c>
      <c r="J199" s="3" t="str">
        <f t="shared" si="59"/>
        <v/>
      </c>
      <c r="K199" s="3" t="str">
        <f t="shared" si="48"/>
        <v/>
      </c>
      <c r="L199" s="3" t="str">
        <f t="shared" si="49"/>
        <v/>
      </c>
      <c r="M199" s="3" t="str">
        <f t="shared" si="50"/>
        <v/>
      </c>
      <c r="N199" s="6" t="str">
        <f t="shared" si="51"/>
        <v/>
      </c>
      <c r="O199" s="3" t="str">
        <f t="shared" si="52"/>
        <v/>
      </c>
      <c r="P199" s="3" t="str">
        <f t="shared" si="53"/>
        <v/>
      </c>
      <c r="Q199" s="3" t="str">
        <f t="shared" si="54"/>
        <v/>
      </c>
      <c r="R199" s="7" t="str">
        <f t="shared" si="55"/>
        <v/>
      </c>
      <c r="S199" s="7" t="str">
        <f t="shared" si="56"/>
        <v/>
      </c>
      <c r="U199" s="8" t="str">
        <f t="shared" si="60"/>
        <v/>
      </c>
      <c r="V199" s="8" t="str">
        <f t="shared" si="61"/>
        <v/>
      </c>
    </row>
    <row r="200" spans="1:22" x14ac:dyDescent="0.25">
      <c r="A200" s="5" t="str">
        <f t="shared" si="62"/>
        <v/>
      </c>
      <c r="B200" s="15" t="str">
        <f t="shared" si="57"/>
        <v/>
      </c>
      <c r="C200" s="15" t="str">
        <f t="shared" si="58"/>
        <v/>
      </c>
      <c r="D200" s="22" t="str">
        <f t="shared" si="42"/>
        <v/>
      </c>
      <c r="E200" s="8" t="str">
        <f t="shared" si="43"/>
        <v/>
      </c>
      <c r="F200" s="8" t="str">
        <f t="shared" si="44"/>
        <v/>
      </c>
      <c r="G200" s="6" t="str">
        <f t="shared" si="45"/>
        <v/>
      </c>
      <c r="H200" s="3" t="str">
        <f t="shared" si="46"/>
        <v/>
      </c>
      <c r="I200" s="3" t="str">
        <f t="shared" si="47"/>
        <v/>
      </c>
      <c r="J200" s="3" t="str">
        <f t="shared" si="59"/>
        <v/>
      </c>
      <c r="K200" s="3" t="str">
        <f t="shared" si="48"/>
        <v/>
      </c>
      <c r="L200" s="3" t="str">
        <f t="shared" si="49"/>
        <v/>
      </c>
      <c r="M200" s="3" t="str">
        <f t="shared" si="50"/>
        <v/>
      </c>
      <c r="N200" s="6" t="str">
        <f t="shared" si="51"/>
        <v/>
      </c>
      <c r="O200" s="3" t="str">
        <f t="shared" si="52"/>
        <v/>
      </c>
      <c r="P200" s="3" t="str">
        <f t="shared" si="53"/>
        <v/>
      </c>
      <c r="Q200" s="3" t="str">
        <f t="shared" si="54"/>
        <v/>
      </c>
      <c r="R200" s="7" t="str">
        <f t="shared" si="55"/>
        <v/>
      </c>
      <c r="S200" s="7" t="str">
        <f t="shared" si="56"/>
        <v/>
      </c>
      <c r="U200" s="8" t="str">
        <f t="shared" si="60"/>
        <v/>
      </c>
      <c r="V200" s="8" t="str">
        <f t="shared" si="61"/>
        <v/>
      </c>
    </row>
    <row r="201" spans="1:22" x14ac:dyDescent="0.25">
      <c r="A201" s="5" t="str">
        <f t="shared" si="62"/>
        <v/>
      </c>
      <c r="B201" s="15" t="str">
        <f t="shared" si="57"/>
        <v/>
      </c>
      <c r="C201" s="15" t="str">
        <f t="shared" si="58"/>
        <v/>
      </c>
      <c r="D201" s="22" t="str">
        <f t="shared" si="42"/>
        <v/>
      </c>
      <c r="E201" s="8" t="str">
        <f t="shared" si="43"/>
        <v/>
      </c>
      <c r="F201" s="8" t="str">
        <f t="shared" si="44"/>
        <v/>
      </c>
      <c r="G201" s="6" t="str">
        <f t="shared" si="45"/>
        <v/>
      </c>
      <c r="H201" s="3" t="str">
        <f t="shared" si="46"/>
        <v/>
      </c>
      <c r="I201" s="3" t="str">
        <f t="shared" si="47"/>
        <v/>
      </c>
      <c r="J201" s="3" t="str">
        <f t="shared" si="59"/>
        <v/>
      </c>
      <c r="K201" s="3" t="str">
        <f t="shared" si="48"/>
        <v/>
      </c>
      <c r="L201" s="3" t="str">
        <f t="shared" si="49"/>
        <v/>
      </c>
      <c r="M201" s="3" t="str">
        <f t="shared" si="50"/>
        <v/>
      </c>
      <c r="N201" s="6" t="str">
        <f t="shared" si="51"/>
        <v/>
      </c>
      <c r="O201" s="3" t="str">
        <f t="shared" si="52"/>
        <v/>
      </c>
      <c r="P201" s="3" t="str">
        <f t="shared" si="53"/>
        <v/>
      </c>
      <c r="Q201" s="3" t="str">
        <f t="shared" si="54"/>
        <v/>
      </c>
      <c r="R201" s="7" t="str">
        <f t="shared" si="55"/>
        <v/>
      </c>
      <c r="S201" s="7" t="str">
        <f t="shared" si="56"/>
        <v/>
      </c>
      <c r="U201" s="8" t="str">
        <f t="shared" si="60"/>
        <v/>
      </c>
      <c r="V201" s="8" t="str">
        <f t="shared" si="61"/>
        <v/>
      </c>
    </row>
    <row r="202" spans="1:22" x14ac:dyDescent="0.25">
      <c r="A202" s="5" t="str">
        <f t="shared" si="62"/>
        <v/>
      </c>
      <c r="B202" s="15" t="str">
        <f t="shared" si="57"/>
        <v/>
      </c>
      <c r="C202" s="15" t="str">
        <f t="shared" si="58"/>
        <v/>
      </c>
      <c r="D202" s="22" t="str">
        <f t="shared" si="42"/>
        <v/>
      </c>
      <c r="E202" s="8" t="str">
        <f t="shared" si="43"/>
        <v/>
      </c>
      <c r="F202" s="8" t="str">
        <f t="shared" si="44"/>
        <v/>
      </c>
      <c r="G202" s="6" t="str">
        <f t="shared" si="45"/>
        <v/>
      </c>
      <c r="H202" s="3" t="str">
        <f t="shared" si="46"/>
        <v/>
      </c>
      <c r="I202" s="3" t="str">
        <f t="shared" si="47"/>
        <v/>
      </c>
      <c r="J202" s="3" t="str">
        <f t="shared" si="59"/>
        <v/>
      </c>
      <c r="K202" s="3" t="str">
        <f t="shared" si="48"/>
        <v/>
      </c>
      <c r="L202" s="3" t="str">
        <f t="shared" si="49"/>
        <v/>
      </c>
      <c r="M202" s="3" t="str">
        <f t="shared" si="50"/>
        <v/>
      </c>
      <c r="N202" s="6" t="str">
        <f t="shared" si="51"/>
        <v/>
      </c>
      <c r="O202" s="3" t="str">
        <f t="shared" si="52"/>
        <v/>
      </c>
      <c r="P202" s="3" t="str">
        <f t="shared" si="53"/>
        <v/>
      </c>
      <c r="Q202" s="3" t="str">
        <f t="shared" si="54"/>
        <v/>
      </c>
      <c r="R202" s="7" t="str">
        <f t="shared" si="55"/>
        <v/>
      </c>
      <c r="S202" s="7" t="str">
        <f t="shared" si="56"/>
        <v/>
      </c>
      <c r="U202" s="8" t="str">
        <f t="shared" si="60"/>
        <v/>
      </c>
      <c r="V202" s="8" t="str">
        <f t="shared" si="61"/>
        <v/>
      </c>
    </row>
    <row r="203" spans="1:22" x14ac:dyDescent="0.25">
      <c r="A203" s="5" t="str">
        <f t="shared" si="62"/>
        <v/>
      </c>
      <c r="B203" s="15" t="str">
        <f t="shared" si="57"/>
        <v/>
      </c>
      <c r="C203" s="15" t="str">
        <f t="shared" si="58"/>
        <v/>
      </c>
      <c r="D203" s="22" t="str">
        <f t="shared" si="42"/>
        <v/>
      </c>
      <c r="E203" s="8" t="str">
        <f t="shared" si="43"/>
        <v/>
      </c>
      <c r="F203" s="8" t="str">
        <f t="shared" si="44"/>
        <v/>
      </c>
      <c r="G203" s="6" t="str">
        <f t="shared" si="45"/>
        <v/>
      </c>
      <c r="H203" s="3" t="str">
        <f t="shared" si="46"/>
        <v/>
      </c>
      <c r="I203" s="3" t="str">
        <f t="shared" si="47"/>
        <v/>
      </c>
      <c r="J203" s="3" t="str">
        <f t="shared" si="59"/>
        <v/>
      </c>
      <c r="K203" s="3" t="str">
        <f t="shared" si="48"/>
        <v/>
      </c>
      <c r="L203" s="3" t="str">
        <f t="shared" si="49"/>
        <v/>
      </c>
      <c r="M203" s="3" t="str">
        <f t="shared" si="50"/>
        <v/>
      </c>
      <c r="N203" s="6" t="str">
        <f t="shared" si="51"/>
        <v/>
      </c>
      <c r="O203" s="3" t="str">
        <f t="shared" si="52"/>
        <v/>
      </c>
      <c r="P203" s="3" t="str">
        <f t="shared" si="53"/>
        <v/>
      </c>
      <c r="Q203" s="3" t="str">
        <f t="shared" si="54"/>
        <v/>
      </c>
      <c r="R203" s="7" t="str">
        <f t="shared" si="55"/>
        <v/>
      </c>
      <c r="S203" s="7" t="str">
        <f t="shared" si="56"/>
        <v/>
      </c>
      <c r="U203" s="8" t="str">
        <f t="shared" si="60"/>
        <v/>
      </c>
      <c r="V203" s="8" t="str">
        <f t="shared" si="61"/>
        <v/>
      </c>
    </row>
    <row r="204" spans="1:22" x14ac:dyDescent="0.25">
      <c r="A204" s="5" t="str">
        <f t="shared" si="62"/>
        <v/>
      </c>
      <c r="B204" s="15" t="str">
        <f t="shared" si="57"/>
        <v/>
      </c>
      <c r="C204" s="15" t="str">
        <f t="shared" si="58"/>
        <v/>
      </c>
      <c r="D204" s="22" t="str">
        <f t="shared" si="42"/>
        <v/>
      </c>
      <c r="E204" s="8" t="str">
        <f t="shared" si="43"/>
        <v/>
      </c>
      <c r="F204" s="8" t="str">
        <f t="shared" si="44"/>
        <v/>
      </c>
      <c r="G204" s="6" t="str">
        <f t="shared" si="45"/>
        <v/>
      </c>
      <c r="H204" s="3" t="str">
        <f t="shared" si="46"/>
        <v/>
      </c>
      <c r="I204" s="3" t="str">
        <f t="shared" si="47"/>
        <v/>
      </c>
      <c r="J204" s="3" t="str">
        <f t="shared" si="59"/>
        <v/>
      </c>
      <c r="K204" s="3" t="str">
        <f t="shared" si="48"/>
        <v/>
      </c>
      <c r="L204" s="3" t="str">
        <f t="shared" si="49"/>
        <v/>
      </c>
      <c r="M204" s="3" t="str">
        <f t="shared" si="50"/>
        <v/>
      </c>
      <c r="N204" s="6" t="str">
        <f t="shared" si="51"/>
        <v/>
      </c>
      <c r="O204" s="3" t="str">
        <f t="shared" si="52"/>
        <v/>
      </c>
      <c r="P204" s="3" t="str">
        <f t="shared" si="53"/>
        <v/>
      </c>
      <c r="Q204" s="3" t="str">
        <f t="shared" si="54"/>
        <v/>
      </c>
      <c r="R204" s="7" t="str">
        <f t="shared" si="55"/>
        <v/>
      </c>
      <c r="S204" s="7" t="str">
        <f t="shared" si="56"/>
        <v/>
      </c>
      <c r="U204" s="8" t="str">
        <f t="shared" si="60"/>
        <v/>
      </c>
      <c r="V204" s="8" t="str">
        <f t="shared" si="61"/>
        <v/>
      </c>
    </row>
    <row r="205" spans="1:22" x14ac:dyDescent="0.25">
      <c r="A205" s="5" t="str">
        <f t="shared" si="62"/>
        <v/>
      </c>
      <c r="B205" s="15" t="str">
        <f t="shared" si="57"/>
        <v/>
      </c>
      <c r="C205" s="15" t="str">
        <f t="shared" si="58"/>
        <v/>
      </c>
      <c r="D205" s="22" t="str">
        <f t="shared" si="42"/>
        <v/>
      </c>
      <c r="E205" s="8" t="str">
        <f t="shared" si="43"/>
        <v/>
      </c>
      <c r="F205" s="8" t="str">
        <f t="shared" si="44"/>
        <v/>
      </c>
      <c r="G205" s="6" t="str">
        <f t="shared" si="45"/>
        <v/>
      </c>
      <c r="H205" s="3" t="str">
        <f t="shared" si="46"/>
        <v/>
      </c>
      <c r="I205" s="3" t="str">
        <f t="shared" si="47"/>
        <v/>
      </c>
      <c r="J205" s="3" t="str">
        <f t="shared" si="59"/>
        <v/>
      </c>
      <c r="K205" s="3" t="str">
        <f t="shared" si="48"/>
        <v/>
      </c>
      <c r="L205" s="3" t="str">
        <f t="shared" si="49"/>
        <v/>
      </c>
      <c r="M205" s="3" t="str">
        <f t="shared" si="50"/>
        <v/>
      </c>
      <c r="N205" s="6" t="str">
        <f t="shared" si="51"/>
        <v/>
      </c>
      <c r="O205" s="3" t="str">
        <f t="shared" si="52"/>
        <v/>
      </c>
      <c r="P205" s="3" t="str">
        <f t="shared" si="53"/>
        <v/>
      </c>
      <c r="Q205" s="3" t="str">
        <f t="shared" si="54"/>
        <v/>
      </c>
      <c r="R205" s="7" t="str">
        <f t="shared" si="55"/>
        <v/>
      </c>
      <c r="S205" s="7" t="str">
        <f t="shared" si="56"/>
        <v/>
      </c>
      <c r="U205" s="8" t="str">
        <f t="shared" si="60"/>
        <v/>
      </c>
      <c r="V205" s="8" t="str">
        <f t="shared" si="61"/>
        <v/>
      </c>
    </row>
    <row r="206" spans="1:22" x14ac:dyDescent="0.25">
      <c r="A206" s="5" t="str">
        <f t="shared" si="62"/>
        <v/>
      </c>
      <c r="B206" s="15" t="str">
        <f t="shared" si="57"/>
        <v/>
      </c>
      <c r="C206" s="15" t="str">
        <f t="shared" si="58"/>
        <v/>
      </c>
      <c r="D206" s="22" t="str">
        <f t="shared" si="42"/>
        <v/>
      </c>
      <c r="E206" s="8" t="str">
        <f t="shared" si="43"/>
        <v/>
      </c>
      <c r="F206" s="8" t="str">
        <f t="shared" si="44"/>
        <v/>
      </c>
      <c r="G206" s="6" t="str">
        <f t="shared" si="45"/>
        <v/>
      </c>
      <c r="H206" s="3" t="str">
        <f t="shared" si="46"/>
        <v/>
      </c>
      <c r="I206" s="3" t="str">
        <f t="shared" si="47"/>
        <v/>
      </c>
      <c r="J206" s="3" t="str">
        <f t="shared" si="59"/>
        <v/>
      </c>
      <c r="K206" s="3" t="str">
        <f t="shared" si="48"/>
        <v/>
      </c>
      <c r="L206" s="3" t="str">
        <f t="shared" si="49"/>
        <v/>
      </c>
      <c r="M206" s="3" t="str">
        <f t="shared" si="50"/>
        <v/>
      </c>
      <c r="N206" s="6" t="str">
        <f t="shared" si="51"/>
        <v/>
      </c>
      <c r="O206" s="3" t="str">
        <f t="shared" si="52"/>
        <v/>
      </c>
      <c r="P206" s="3" t="str">
        <f t="shared" si="53"/>
        <v/>
      </c>
      <c r="Q206" s="3" t="str">
        <f t="shared" si="54"/>
        <v/>
      </c>
      <c r="R206" s="7" t="str">
        <f t="shared" si="55"/>
        <v/>
      </c>
      <c r="S206" s="7" t="str">
        <f t="shared" si="56"/>
        <v/>
      </c>
      <c r="U206" s="8" t="str">
        <f t="shared" si="60"/>
        <v/>
      </c>
      <c r="V206" s="8" t="str">
        <f t="shared" si="61"/>
        <v/>
      </c>
    </row>
    <row r="207" spans="1:22" x14ac:dyDescent="0.25">
      <c r="A207" s="5" t="str">
        <f t="shared" si="62"/>
        <v/>
      </c>
      <c r="B207" s="15" t="str">
        <f t="shared" si="57"/>
        <v/>
      </c>
      <c r="C207" s="15" t="str">
        <f t="shared" si="58"/>
        <v/>
      </c>
      <c r="D207" s="22" t="str">
        <f t="shared" si="42"/>
        <v/>
      </c>
      <c r="E207" s="8" t="str">
        <f t="shared" si="43"/>
        <v/>
      </c>
      <c r="F207" s="8" t="str">
        <f t="shared" si="44"/>
        <v/>
      </c>
      <c r="G207" s="6" t="str">
        <f t="shared" si="45"/>
        <v/>
      </c>
      <c r="H207" s="3" t="str">
        <f t="shared" si="46"/>
        <v/>
      </c>
      <c r="I207" s="3" t="str">
        <f t="shared" si="47"/>
        <v/>
      </c>
      <c r="J207" s="3" t="str">
        <f t="shared" si="59"/>
        <v/>
      </c>
      <c r="K207" s="3" t="str">
        <f t="shared" si="48"/>
        <v/>
      </c>
      <c r="L207" s="3" t="str">
        <f t="shared" si="49"/>
        <v/>
      </c>
      <c r="M207" s="3" t="str">
        <f t="shared" si="50"/>
        <v/>
      </c>
      <c r="N207" s="6" t="str">
        <f t="shared" si="51"/>
        <v/>
      </c>
      <c r="O207" s="3" t="str">
        <f t="shared" si="52"/>
        <v/>
      </c>
      <c r="P207" s="3" t="str">
        <f t="shared" si="53"/>
        <v/>
      </c>
      <c r="Q207" s="3" t="str">
        <f t="shared" si="54"/>
        <v/>
      </c>
      <c r="R207" s="7" t="str">
        <f t="shared" si="55"/>
        <v/>
      </c>
      <c r="S207" s="7" t="str">
        <f t="shared" si="56"/>
        <v/>
      </c>
      <c r="U207" s="8" t="str">
        <f t="shared" si="60"/>
        <v/>
      </c>
      <c r="V207" s="8" t="str">
        <f t="shared" si="61"/>
        <v/>
      </c>
    </row>
    <row r="208" spans="1:22" x14ac:dyDescent="0.25">
      <c r="A208" s="5" t="str">
        <f t="shared" si="62"/>
        <v/>
      </c>
      <c r="B208" s="15" t="str">
        <f t="shared" si="57"/>
        <v/>
      </c>
      <c r="C208" s="15" t="str">
        <f t="shared" si="58"/>
        <v/>
      </c>
      <c r="D208" s="22" t="str">
        <f t="shared" si="42"/>
        <v/>
      </c>
      <c r="E208" s="8" t="str">
        <f t="shared" si="43"/>
        <v/>
      </c>
      <c r="F208" s="8" t="str">
        <f t="shared" si="44"/>
        <v/>
      </c>
      <c r="G208" s="6" t="str">
        <f t="shared" si="45"/>
        <v/>
      </c>
      <c r="H208" s="3" t="str">
        <f t="shared" si="46"/>
        <v/>
      </c>
      <c r="I208" s="3" t="str">
        <f t="shared" si="47"/>
        <v/>
      </c>
      <c r="J208" s="3" t="str">
        <f t="shared" si="59"/>
        <v/>
      </c>
      <c r="K208" s="3" t="str">
        <f t="shared" si="48"/>
        <v/>
      </c>
      <c r="L208" s="3" t="str">
        <f t="shared" si="49"/>
        <v/>
      </c>
      <c r="M208" s="3" t="str">
        <f t="shared" si="50"/>
        <v/>
      </c>
      <c r="N208" s="6" t="str">
        <f t="shared" si="51"/>
        <v/>
      </c>
      <c r="O208" s="3" t="str">
        <f t="shared" si="52"/>
        <v/>
      </c>
      <c r="P208" s="3" t="str">
        <f t="shared" si="53"/>
        <v/>
      </c>
      <c r="Q208" s="3" t="str">
        <f t="shared" si="54"/>
        <v/>
      </c>
      <c r="R208" s="7" t="str">
        <f t="shared" si="55"/>
        <v/>
      </c>
      <c r="S208" s="7" t="str">
        <f t="shared" si="56"/>
        <v/>
      </c>
      <c r="U208" s="8" t="str">
        <f t="shared" si="60"/>
        <v/>
      </c>
      <c r="V208" s="8" t="str">
        <f t="shared" si="61"/>
        <v/>
      </c>
    </row>
    <row r="209" spans="1:22" x14ac:dyDescent="0.25">
      <c r="A209" s="5" t="str">
        <f t="shared" si="62"/>
        <v/>
      </c>
      <c r="B209" s="15" t="str">
        <f t="shared" si="57"/>
        <v/>
      </c>
      <c r="C209" s="15" t="str">
        <f t="shared" si="58"/>
        <v/>
      </c>
      <c r="D209" s="22" t="str">
        <f t="shared" si="42"/>
        <v/>
      </c>
      <c r="E209" s="8" t="str">
        <f t="shared" si="43"/>
        <v/>
      </c>
      <c r="F209" s="8" t="str">
        <f t="shared" si="44"/>
        <v/>
      </c>
      <c r="G209" s="6" t="str">
        <f t="shared" si="45"/>
        <v/>
      </c>
      <c r="H209" s="3" t="str">
        <f t="shared" si="46"/>
        <v/>
      </c>
      <c r="I209" s="3" t="str">
        <f t="shared" si="47"/>
        <v/>
      </c>
      <c r="J209" s="3" t="str">
        <f t="shared" si="59"/>
        <v/>
      </c>
      <c r="K209" s="3" t="str">
        <f t="shared" si="48"/>
        <v/>
      </c>
      <c r="L209" s="3" t="str">
        <f t="shared" si="49"/>
        <v/>
      </c>
      <c r="M209" s="3" t="str">
        <f t="shared" si="50"/>
        <v/>
      </c>
      <c r="N209" s="6" t="str">
        <f t="shared" si="51"/>
        <v/>
      </c>
      <c r="O209" s="3" t="str">
        <f t="shared" si="52"/>
        <v/>
      </c>
      <c r="P209" s="3" t="str">
        <f t="shared" si="53"/>
        <v/>
      </c>
      <c r="Q209" s="3" t="str">
        <f t="shared" si="54"/>
        <v/>
      </c>
      <c r="R209" s="7" t="str">
        <f t="shared" si="55"/>
        <v/>
      </c>
      <c r="S209" s="7" t="str">
        <f t="shared" si="56"/>
        <v/>
      </c>
      <c r="U209" s="8" t="str">
        <f t="shared" si="60"/>
        <v/>
      </c>
      <c r="V209" s="8" t="str">
        <f t="shared" si="61"/>
        <v/>
      </c>
    </row>
    <row r="210" spans="1:22" x14ac:dyDescent="0.25">
      <c r="A210" s="5" t="str">
        <f t="shared" si="62"/>
        <v/>
      </c>
      <c r="B210" s="15" t="str">
        <f t="shared" si="57"/>
        <v/>
      </c>
      <c r="C210" s="15" t="str">
        <f t="shared" si="58"/>
        <v/>
      </c>
      <c r="D210" s="22" t="str">
        <f t="shared" si="42"/>
        <v/>
      </c>
      <c r="E210" s="8" t="str">
        <f t="shared" si="43"/>
        <v/>
      </c>
      <c r="F210" s="8" t="str">
        <f t="shared" si="44"/>
        <v/>
      </c>
      <c r="G210" s="6" t="str">
        <f t="shared" si="45"/>
        <v/>
      </c>
      <c r="H210" s="3" t="str">
        <f t="shared" si="46"/>
        <v/>
      </c>
      <c r="I210" s="3" t="str">
        <f t="shared" si="47"/>
        <v/>
      </c>
      <c r="J210" s="3" t="str">
        <f t="shared" si="59"/>
        <v/>
      </c>
      <c r="K210" s="3" t="str">
        <f t="shared" si="48"/>
        <v/>
      </c>
      <c r="L210" s="3" t="str">
        <f t="shared" si="49"/>
        <v/>
      </c>
      <c r="M210" s="3" t="str">
        <f t="shared" si="50"/>
        <v/>
      </c>
      <c r="N210" s="6" t="str">
        <f t="shared" si="51"/>
        <v/>
      </c>
      <c r="O210" s="3" t="str">
        <f t="shared" si="52"/>
        <v/>
      </c>
      <c r="P210" s="3" t="str">
        <f t="shared" si="53"/>
        <v/>
      </c>
      <c r="Q210" s="3" t="str">
        <f t="shared" si="54"/>
        <v/>
      </c>
      <c r="R210" s="7" t="str">
        <f t="shared" si="55"/>
        <v/>
      </c>
      <c r="S210" s="7" t="str">
        <f t="shared" si="56"/>
        <v/>
      </c>
      <c r="U210" s="8" t="str">
        <f t="shared" si="60"/>
        <v/>
      </c>
      <c r="V210" s="8" t="str">
        <f t="shared" si="61"/>
        <v/>
      </c>
    </row>
    <row r="211" spans="1:22" x14ac:dyDescent="0.25">
      <c r="A211" s="5" t="str">
        <f t="shared" si="62"/>
        <v/>
      </c>
      <c r="B211" s="15" t="str">
        <f t="shared" si="57"/>
        <v/>
      </c>
      <c r="C211" s="15" t="str">
        <f t="shared" si="58"/>
        <v/>
      </c>
      <c r="D211" s="22" t="str">
        <f t="shared" ref="D211:D274" si="63">IF(B211="","",IF(B211&gt;$E$13,"No","Yes"))</f>
        <v/>
      </c>
      <c r="E211" s="8" t="str">
        <f t="shared" ref="E211:E274" si="64">IF(B211="","",($E$14=B211)*(K210-F211+H211))</f>
        <v/>
      </c>
      <c r="F211" s="8" t="str">
        <f t="shared" ref="F211:F274" si="65">IF(B211="","",IF(D211="Yes",M211,$E$15))</f>
        <v/>
      </c>
      <c r="G211" s="6" t="str">
        <f t="shared" ref="G211:G274" si="66">IF(B211="","",$E$11/12)</f>
        <v/>
      </c>
      <c r="H211" s="3" t="str">
        <f t="shared" ref="H211:H274" si="67">IF(B211="","",M211)</f>
        <v/>
      </c>
      <c r="I211" s="3" t="str">
        <f t="shared" ref="I211:I274" si="68">IF(B211="","",F211-H211)</f>
        <v/>
      </c>
      <c r="J211" s="3" t="str">
        <f t="shared" si="59"/>
        <v/>
      </c>
      <c r="K211" s="3" t="str">
        <f t="shared" ref="K211:K274" si="69">IF(B211="","",MAX(J211-I211-E211,0))</f>
        <v/>
      </c>
      <c r="L211" s="3" t="str">
        <f t="shared" ref="L211:L274" si="70">IF(B211="","",F211+E211)</f>
        <v/>
      </c>
      <c r="M211" s="3" t="str">
        <f t="shared" ref="M211:M274" si="71">IF(B211="","",IF($E$4=$O$17,O211,IF($E$4=$P$17,P211,Q211)))</f>
        <v/>
      </c>
      <c r="N211" s="6" t="str">
        <f t="shared" ref="N211:N274" si="72">IF(B211="","",G211)</f>
        <v/>
      </c>
      <c r="O211" s="3" t="str">
        <f t="shared" ref="O211:O274" si="73">IF(B211="","",ROUND(J211*(N211/R210*S210+N211/R211*(A211-A210-S210)),2)*12)</f>
        <v/>
      </c>
      <c r="P211" s="3" t="str">
        <f t="shared" ref="P211:P274" si="74">IF(B211="","",ROUND(J211*N211/360*(A211-A210),2)*12)</f>
        <v/>
      </c>
      <c r="Q211" s="3" t="str">
        <f t="shared" ref="Q211:Q274" si="75">IF(B211="","",J211*N211)</f>
        <v/>
      </c>
      <c r="R211" s="7" t="str">
        <f t="shared" ref="R211:R274" si="76">IF(B211="","",(DATE(YEAR(A211)+1,1,1)-DATE(YEAR(A211),1,1)))</f>
        <v/>
      </c>
      <c r="S211" s="7" t="str">
        <f t="shared" ref="S211:S274" si="77">IF(B211="","",DATE(YEAR(A212),MONTH(A212),DAY(A212))-A211)</f>
        <v/>
      </c>
      <c r="U211" s="8" t="str">
        <f t="shared" si="60"/>
        <v/>
      </c>
      <c r="V211" s="8" t="str">
        <f t="shared" si="61"/>
        <v/>
      </c>
    </row>
    <row r="212" spans="1:22" x14ac:dyDescent="0.25">
      <c r="A212" s="5" t="str">
        <f t="shared" si="62"/>
        <v/>
      </c>
      <c r="B212" s="15" t="str">
        <f t="shared" ref="B212:B275" si="78">IF(B211&gt;=$E$14,"",B211+1)</f>
        <v/>
      </c>
      <c r="C212" s="15" t="str">
        <f t="shared" ref="C212:C275" si="79">IF(B212="","",ROUNDUP(B212/12,0))</f>
        <v/>
      </c>
      <c r="D212" s="22" t="str">
        <f t="shared" si="63"/>
        <v/>
      </c>
      <c r="E212" s="8" t="str">
        <f t="shared" si="64"/>
        <v/>
      </c>
      <c r="F212" s="8" t="str">
        <f t="shared" si="65"/>
        <v/>
      </c>
      <c r="G212" s="6" t="str">
        <f t="shared" si="66"/>
        <v/>
      </c>
      <c r="H212" s="3" t="str">
        <f t="shared" si="67"/>
        <v/>
      </c>
      <c r="I212" s="3" t="str">
        <f t="shared" si="68"/>
        <v/>
      </c>
      <c r="J212" s="3" t="str">
        <f t="shared" ref="J212:J275" si="80">IF(B212="","",K211)</f>
        <v/>
      </c>
      <c r="K212" s="3" t="str">
        <f t="shared" si="69"/>
        <v/>
      </c>
      <c r="L212" s="3" t="str">
        <f t="shared" si="70"/>
        <v/>
      </c>
      <c r="M212" s="3" t="str">
        <f t="shared" si="71"/>
        <v/>
      </c>
      <c r="N212" s="6" t="str">
        <f t="shared" si="72"/>
        <v/>
      </c>
      <c r="O212" s="3" t="str">
        <f t="shared" si="73"/>
        <v/>
      </c>
      <c r="P212" s="3" t="str">
        <f t="shared" si="74"/>
        <v/>
      </c>
      <c r="Q212" s="3" t="str">
        <f t="shared" si="75"/>
        <v/>
      </c>
      <c r="R212" s="7" t="str">
        <f t="shared" si="76"/>
        <v/>
      </c>
      <c r="S212" s="7" t="str">
        <f t="shared" si="77"/>
        <v/>
      </c>
      <c r="U212" s="8" t="str">
        <f t="shared" ref="U212:U275" si="81">IF(B212="","",-PV(G212,B212,,L212))</f>
        <v/>
      </c>
      <c r="V212" s="8" t="str">
        <f t="shared" ref="V212:V275" si="82">IF(B212="","",U212*(B212/12))</f>
        <v/>
      </c>
    </row>
    <row r="213" spans="1:22" x14ac:dyDescent="0.25">
      <c r="A213" s="5" t="str">
        <f t="shared" ref="A213:A276" si="83">IF(B213="","",EOMONTH(A212,1))</f>
        <v/>
      </c>
      <c r="B213" s="15" t="str">
        <f t="shared" si="78"/>
        <v/>
      </c>
      <c r="C213" s="15" t="str">
        <f t="shared" si="79"/>
        <v/>
      </c>
      <c r="D213" s="22" t="str">
        <f t="shared" si="63"/>
        <v/>
      </c>
      <c r="E213" s="8" t="str">
        <f t="shared" si="64"/>
        <v/>
      </c>
      <c r="F213" s="8" t="str">
        <f t="shared" si="65"/>
        <v/>
      </c>
      <c r="G213" s="6" t="str">
        <f t="shared" si="66"/>
        <v/>
      </c>
      <c r="H213" s="3" t="str">
        <f t="shared" si="67"/>
        <v/>
      </c>
      <c r="I213" s="3" t="str">
        <f t="shared" si="68"/>
        <v/>
      </c>
      <c r="J213" s="3" t="str">
        <f t="shared" si="80"/>
        <v/>
      </c>
      <c r="K213" s="3" t="str">
        <f t="shared" si="69"/>
        <v/>
      </c>
      <c r="L213" s="3" t="str">
        <f t="shared" si="70"/>
        <v/>
      </c>
      <c r="M213" s="3" t="str">
        <f t="shared" si="71"/>
        <v/>
      </c>
      <c r="N213" s="6" t="str">
        <f t="shared" si="72"/>
        <v/>
      </c>
      <c r="O213" s="3" t="str">
        <f t="shared" si="73"/>
        <v/>
      </c>
      <c r="P213" s="3" t="str">
        <f t="shared" si="74"/>
        <v/>
      </c>
      <c r="Q213" s="3" t="str">
        <f t="shared" si="75"/>
        <v/>
      </c>
      <c r="R213" s="7" t="str">
        <f t="shared" si="76"/>
        <v/>
      </c>
      <c r="S213" s="7" t="str">
        <f t="shared" si="77"/>
        <v/>
      </c>
      <c r="U213" s="8" t="str">
        <f t="shared" si="81"/>
        <v/>
      </c>
      <c r="V213" s="8" t="str">
        <f t="shared" si="82"/>
        <v/>
      </c>
    </row>
    <row r="214" spans="1:22" x14ac:dyDescent="0.25">
      <c r="A214" s="5" t="str">
        <f t="shared" si="83"/>
        <v/>
      </c>
      <c r="B214" s="15" t="str">
        <f t="shared" si="78"/>
        <v/>
      </c>
      <c r="C214" s="15" t="str">
        <f t="shared" si="79"/>
        <v/>
      </c>
      <c r="D214" s="22" t="str">
        <f t="shared" si="63"/>
        <v/>
      </c>
      <c r="E214" s="8" t="str">
        <f t="shared" si="64"/>
        <v/>
      </c>
      <c r="F214" s="8" t="str">
        <f t="shared" si="65"/>
        <v/>
      </c>
      <c r="G214" s="6" t="str">
        <f t="shared" si="66"/>
        <v/>
      </c>
      <c r="H214" s="3" t="str">
        <f t="shared" si="67"/>
        <v/>
      </c>
      <c r="I214" s="3" t="str">
        <f t="shared" si="68"/>
        <v/>
      </c>
      <c r="J214" s="3" t="str">
        <f t="shared" si="80"/>
        <v/>
      </c>
      <c r="K214" s="3" t="str">
        <f t="shared" si="69"/>
        <v/>
      </c>
      <c r="L214" s="3" t="str">
        <f t="shared" si="70"/>
        <v/>
      </c>
      <c r="M214" s="3" t="str">
        <f t="shared" si="71"/>
        <v/>
      </c>
      <c r="N214" s="6" t="str">
        <f t="shared" si="72"/>
        <v/>
      </c>
      <c r="O214" s="3" t="str">
        <f t="shared" si="73"/>
        <v/>
      </c>
      <c r="P214" s="3" t="str">
        <f t="shared" si="74"/>
        <v/>
      </c>
      <c r="Q214" s="3" t="str">
        <f t="shared" si="75"/>
        <v/>
      </c>
      <c r="R214" s="7" t="str">
        <f t="shared" si="76"/>
        <v/>
      </c>
      <c r="S214" s="7" t="str">
        <f t="shared" si="77"/>
        <v/>
      </c>
      <c r="U214" s="8" t="str">
        <f t="shared" si="81"/>
        <v/>
      </c>
      <c r="V214" s="8" t="str">
        <f t="shared" si="82"/>
        <v/>
      </c>
    </row>
    <row r="215" spans="1:22" x14ac:dyDescent="0.25">
      <c r="A215" s="5" t="str">
        <f t="shared" si="83"/>
        <v/>
      </c>
      <c r="B215" s="15" t="str">
        <f t="shared" si="78"/>
        <v/>
      </c>
      <c r="C215" s="15" t="str">
        <f t="shared" si="79"/>
        <v/>
      </c>
      <c r="D215" s="22" t="str">
        <f t="shared" si="63"/>
        <v/>
      </c>
      <c r="E215" s="8" t="str">
        <f t="shared" si="64"/>
        <v/>
      </c>
      <c r="F215" s="8" t="str">
        <f t="shared" si="65"/>
        <v/>
      </c>
      <c r="G215" s="6" t="str">
        <f t="shared" si="66"/>
        <v/>
      </c>
      <c r="H215" s="3" t="str">
        <f t="shared" si="67"/>
        <v/>
      </c>
      <c r="I215" s="3" t="str">
        <f t="shared" si="68"/>
        <v/>
      </c>
      <c r="J215" s="3" t="str">
        <f t="shared" si="80"/>
        <v/>
      </c>
      <c r="K215" s="3" t="str">
        <f t="shared" si="69"/>
        <v/>
      </c>
      <c r="L215" s="3" t="str">
        <f t="shared" si="70"/>
        <v/>
      </c>
      <c r="M215" s="3" t="str">
        <f t="shared" si="71"/>
        <v/>
      </c>
      <c r="N215" s="6" t="str">
        <f t="shared" si="72"/>
        <v/>
      </c>
      <c r="O215" s="3" t="str">
        <f t="shared" si="73"/>
        <v/>
      </c>
      <c r="P215" s="3" t="str">
        <f t="shared" si="74"/>
        <v/>
      </c>
      <c r="Q215" s="3" t="str">
        <f t="shared" si="75"/>
        <v/>
      </c>
      <c r="R215" s="7" t="str">
        <f t="shared" si="76"/>
        <v/>
      </c>
      <c r="S215" s="7" t="str">
        <f t="shared" si="77"/>
        <v/>
      </c>
      <c r="U215" s="8" t="str">
        <f t="shared" si="81"/>
        <v/>
      </c>
      <c r="V215" s="8" t="str">
        <f t="shared" si="82"/>
        <v/>
      </c>
    </row>
    <row r="216" spans="1:22" x14ac:dyDescent="0.25">
      <c r="A216" s="5" t="str">
        <f t="shared" si="83"/>
        <v/>
      </c>
      <c r="B216" s="15" t="str">
        <f t="shared" si="78"/>
        <v/>
      </c>
      <c r="C216" s="15" t="str">
        <f t="shared" si="79"/>
        <v/>
      </c>
      <c r="D216" s="22" t="str">
        <f t="shared" si="63"/>
        <v/>
      </c>
      <c r="E216" s="8" t="str">
        <f t="shared" si="64"/>
        <v/>
      </c>
      <c r="F216" s="8" t="str">
        <f t="shared" si="65"/>
        <v/>
      </c>
      <c r="G216" s="6" t="str">
        <f t="shared" si="66"/>
        <v/>
      </c>
      <c r="H216" s="3" t="str">
        <f t="shared" si="67"/>
        <v/>
      </c>
      <c r="I216" s="3" t="str">
        <f t="shared" si="68"/>
        <v/>
      </c>
      <c r="J216" s="3" t="str">
        <f t="shared" si="80"/>
        <v/>
      </c>
      <c r="K216" s="3" t="str">
        <f t="shared" si="69"/>
        <v/>
      </c>
      <c r="L216" s="3" t="str">
        <f t="shared" si="70"/>
        <v/>
      </c>
      <c r="M216" s="3" t="str">
        <f t="shared" si="71"/>
        <v/>
      </c>
      <c r="N216" s="6" t="str">
        <f t="shared" si="72"/>
        <v/>
      </c>
      <c r="O216" s="3" t="str">
        <f t="shared" si="73"/>
        <v/>
      </c>
      <c r="P216" s="3" t="str">
        <f t="shared" si="74"/>
        <v/>
      </c>
      <c r="Q216" s="3" t="str">
        <f t="shared" si="75"/>
        <v/>
      </c>
      <c r="R216" s="7" t="str">
        <f t="shared" si="76"/>
        <v/>
      </c>
      <c r="S216" s="7" t="str">
        <f t="shared" si="77"/>
        <v/>
      </c>
      <c r="U216" s="8" t="str">
        <f t="shared" si="81"/>
        <v/>
      </c>
      <c r="V216" s="8" t="str">
        <f t="shared" si="82"/>
        <v/>
      </c>
    </row>
    <row r="217" spans="1:22" x14ac:dyDescent="0.25">
      <c r="A217" s="5" t="str">
        <f t="shared" si="83"/>
        <v/>
      </c>
      <c r="B217" s="15" t="str">
        <f t="shared" si="78"/>
        <v/>
      </c>
      <c r="C217" s="15" t="str">
        <f t="shared" si="79"/>
        <v/>
      </c>
      <c r="D217" s="22" t="str">
        <f t="shared" si="63"/>
        <v/>
      </c>
      <c r="E217" s="8" t="str">
        <f t="shared" si="64"/>
        <v/>
      </c>
      <c r="F217" s="8" t="str">
        <f t="shared" si="65"/>
        <v/>
      </c>
      <c r="G217" s="6" t="str">
        <f t="shared" si="66"/>
        <v/>
      </c>
      <c r="H217" s="3" t="str">
        <f t="shared" si="67"/>
        <v/>
      </c>
      <c r="I217" s="3" t="str">
        <f t="shared" si="68"/>
        <v/>
      </c>
      <c r="J217" s="3" t="str">
        <f t="shared" si="80"/>
        <v/>
      </c>
      <c r="K217" s="3" t="str">
        <f t="shared" si="69"/>
        <v/>
      </c>
      <c r="L217" s="3" t="str">
        <f t="shared" si="70"/>
        <v/>
      </c>
      <c r="M217" s="3" t="str">
        <f t="shared" si="71"/>
        <v/>
      </c>
      <c r="N217" s="6" t="str">
        <f t="shared" si="72"/>
        <v/>
      </c>
      <c r="O217" s="3" t="str">
        <f t="shared" si="73"/>
        <v/>
      </c>
      <c r="P217" s="3" t="str">
        <f t="shared" si="74"/>
        <v/>
      </c>
      <c r="Q217" s="3" t="str">
        <f t="shared" si="75"/>
        <v/>
      </c>
      <c r="R217" s="7" t="str">
        <f t="shared" si="76"/>
        <v/>
      </c>
      <c r="S217" s="7" t="str">
        <f t="shared" si="77"/>
        <v/>
      </c>
      <c r="U217" s="8" t="str">
        <f t="shared" si="81"/>
        <v/>
      </c>
      <c r="V217" s="8" t="str">
        <f t="shared" si="82"/>
        <v/>
      </c>
    </row>
    <row r="218" spans="1:22" x14ac:dyDescent="0.25">
      <c r="A218" s="5" t="str">
        <f t="shared" si="83"/>
        <v/>
      </c>
      <c r="B218" s="15" t="str">
        <f t="shared" si="78"/>
        <v/>
      </c>
      <c r="C218" s="15" t="str">
        <f t="shared" si="79"/>
        <v/>
      </c>
      <c r="D218" s="22" t="str">
        <f t="shared" si="63"/>
        <v/>
      </c>
      <c r="E218" s="8" t="str">
        <f t="shared" si="64"/>
        <v/>
      </c>
      <c r="F218" s="8" t="str">
        <f t="shared" si="65"/>
        <v/>
      </c>
      <c r="G218" s="6" t="str">
        <f t="shared" si="66"/>
        <v/>
      </c>
      <c r="H218" s="3" t="str">
        <f t="shared" si="67"/>
        <v/>
      </c>
      <c r="I218" s="3" t="str">
        <f t="shared" si="68"/>
        <v/>
      </c>
      <c r="J218" s="3" t="str">
        <f t="shared" si="80"/>
        <v/>
      </c>
      <c r="K218" s="3" t="str">
        <f t="shared" si="69"/>
        <v/>
      </c>
      <c r="L218" s="3" t="str">
        <f t="shared" si="70"/>
        <v/>
      </c>
      <c r="M218" s="3" t="str">
        <f t="shared" si="71"/>
        <v/>
      </c>
      <c r="N218" s="6" t="str">
        <f t="shared" si="72"/>
        <v/>
      </c>
      <c r="O218" s="3" t="str">
        <f t="shared" si="73"/>
        <v/>
      </c>
      <c r="P218" s="3" t="str">
        <f t="shared" si="74"/>
        <v/>
      </c>
      <c r="Q218" s="3" t="str">
        <f t="shared" si="75"/>
        <v/>
      </c>
      <c r="R218" s="7" t="str">
        <f t="shared" si="76"/>
        <v/>
      </c>
      <c r="S218" s="7" t="str">
        <f t="shared" si="77"/>
        <v/>
      </c>
      <c r="U218" s="8" t="str">
        <f t="shared" si="81"/>
        <v/>
      </c>
      <c r="V218" s="8" t="str">
        <f t="shared" si="82"/>
        <v/>
      </c>
    </row>
    <row r="219" spans="1:22" x14ac:dyDescent="0.25">
      <c r="A219" s="5" t="str">
        <f t="shared" si="83"/>
        <v/>
      </c>
      <c r="B219" s="15" t="str">
        <f t="shared" si="78"/>
        <v/>
      </c>
      <c r="C219" s="15" t="str">
        <f t="shared" si="79"/>
        <v/>
      </c>
      <c r="D219" s="22" t="str">
        <f t="shared" si="63"/>
        <v/>
      </c>
      <c r="E219" s="8" t="str">
        <f t="shared" si="64"/>
        <v/>
      </c>
      <c r="F219" s="8" t="str">
        <f t="shared" si="65"/>
        <v/>
      </c>
      <c r="G219" s="6" t="str">
        <f t="shared" si="66"/>
        <v/>
      </c>
      <c r="H219" s="3" t="str">
        <f t="shared" si="67"/>
        <v/>
      </c>
      <c r="I219" s="3" t="str">
        <f t="shared" si="68"/>
        <v/>
      </c>
      <c r="J219" s="3" t="str">
        <f t="shared" si="80"/>
        <v/>
      </c>
      <c r="K219" s="3" t="str">
        <f t="shared" si="69"/>
        <v/>
      </c>
      <c r="L219" s="3" t="str">
        <f t="shared" si="70"/>
        <v/>
      </c>
      <c r="M219" s="3" t="str">
        <f t="shared" si="71"/>
        <v/>
      </c>
      <c r="N219" s="6" t="str">
        <f t="shared" si="72"/>
        <v/>
      </c>
      <c r="O219" s="3" t="str">
        <f t="shared" si="73"/>
        <v/>
      </c>
      <c r="P219" s="3" t="str">
        <f t="shared" si="74"/>
        <v/>
      </c>
      <c r="Q219" s="3" t="str">
        <f t="shared" si="75"/>
        <v/>
      </c>
      <c r="R219" s="7" t="str">
        <f t="shared" si="76"/>
        <v/>
      </c>
      <c r="S219" s="7" t="str">
        <f t="shared" si="77"/>
        <v/>
      </c>
      <c r="U219" s="8" t="str">
        <f t="shared" si="81"/>
        <v/>
      </c>
      <c r="V219" s="8" t="str">
        <f t="shared" si="82"/>
        <v/>
      </c>
    </row>
    <row r="220" spans="1:22" x14ac:dyDescent="0.25">
      <c r="A220" s="5" t="str">
        <f t="shared" si="83"/>
        <v/>
      </c>
      <c r="B220" s="15" t="str">
        <f t="shared" si="78"/>
        <v/>
      </c>
      <c r="C220" s="15" t="str">
        <f t="shared" si="79"/>
        <v/>
      </c>
      <c r="D220" s="22" t="str">
        <f t="shared" si="63"/>
        <v/>
      </c>
      <c r="E220" s="8" t="str">
        <f t="shared" si="64"/>
        <v/>
      </c>
      <c r="F220" s="8" t="str">
        <f t="shared" si="65"/>
        <v/>
      </c>
      <c r="G220" s="6" t="str">
        <f t="shared" si="66"/>
        <v/>
      </c>
      <c r="H220" s="3" t="str">
        <f t="shared" si="67"/>
        <v/>
      </c>
      <c r="I220" s="3" t="str">
        <f t="shared" si="68"/>
        <v/>
      </c>
      <c r="J220" s="3" t="str">
        <f t="shared" si="80"/>
        <v/>
      </c>
      <c r="K220" s="3" t="str">
        <f t="shared" si="69"/>
        <v/>
      </c>
      <c r="L220" s="3" t="str">
        <f t="shared" si="70"/>
        <v/>
      </c>
      <c r="M220" s="3" t="str">
        <f t="shared" si="71"/>
        <v/>
      </c>
      <c r="N220" s="6" t="str">
        <f t="shared" si="72"/>
        <v/>
      </c>
      <c r="O220" s="3" t="str">
        <f t="shared" si="73"/>
        <v/>
      </c>
      <c r="P220" s="3" t="str">
        <f t="shared" si="74"/>
        <v/>
      </c>
      <c r="Q220" s="3" t="str">
        <f t="shared" si="75"/>
        <v/>
      </c>
      <c r="R220" s="7" t="str">
        <f t="shared" si="76"/>
        <v/>
      </c>
      <c r="S220" s="7" t="str">
        <f t="shared" si="77"/>
        <v/>
      </c>
      <c r="U220" s="8" t="str">
        <f t="shared" si="81"/>
        <v/>
      </c>
      <c r="V220" s="8" t="str">
        <f t="shared" si="82"/>
        <v/>
      </c>
    </row>
    <row r="221" spans="1:22" x14ac:dyDescent="0.25">
      <c r="A221" s="5" t="str">
        <f t="shared" si="83"/>
        <v/>
      </c>
      <c r="B221" s="15" t="str">
        <f t="shared" si="78"/>
        <v/>
      </c>
      <c r="C221" s="15" t="str">
        <f t="shared" si="79"/>
        <v/>
      </c>
      <c r="D221" s="22" t="str">
        <f t="shared" si="63"/>
        <v/>
      </c>
      <c r="E221" s="8" t="str">
        <f t="shared" si="64"/>
        <v/>
      </c>
      <c r="F221" s="8" t="str">
        <f t="shared" si="65"/>
        <v/>
      </c>
      <c r="G221" s="6" t="str">
        <f t="shared" si="66"/>
        <v/>
      </c>
      <c r="H221" s="3" t="str">
        <f t="shared" si="67"/>
        <v/>
      </c>
      <c r="I221" s="3" t="str">
        <f t="shared" si="68"/>
        <v/>
      </c>
      <c r="J221" s="3" t="str">
        <f t="shared" si="80"/>
        <v/>
      </c>
      <c r="K221" s="3" t="str">
        <f t="shared" si="69"/>
        <v/>
      </c>
      <c r="L221" s="3" t="str">
        <f t="shared" si="70"/>
        <v/>
      </c>
      <c r="M221" s="3" t="str">
        <f t="shared" si="71"/>
        <v/>
      </c>
      <c r="N221" s="6" t="str">
        <f t="shared" si="72"/>
        <v/>
      </c>
      <c r="O221" s="3" t="str">
        <f t="shared" si="73"/>
        <v/>
      </c>
      <c r="P221" s="3" t="str">
        <f t="shared" si="74"/>
        <v/>
      </c>
      <c r="Q221" s="3" t="str">
        <f t="shared" si="75"/>
        <v/>
      </c>
      <c r="R221" s="7" t="str">
        <f t="shared" si="76"/>
        <v/>
      </c>
      <c r="S221" s="7" t="str">
        <f t="shared" si="77"/>
        <v/>
      </c>
      <c r="U221" s="8" t="str">
        <f t="shared" si="81"/>
        <v/>
      </c>
      <c r="V221" s="8" t="str">
        <f t="shared" si="82"/>
        <v/>
      </c>
    </row>
    <row r="222" spans="1:22" x14ac:dyDescent="0.25">
      <c r="A222" s="5" t="str">
        <f t="shared" si="83"/>
        <v/>
      </c>
      <c r="B222" s="15" t="str">
        <f t="shared" si="78"/>
        <v/>
      </c>
      <c r="C222" s="15" t="str">
        <f t="shared" si="79"/>
        <v/>
      </c>
      <c r="D222" s="22" t="str">
        <f t="shared" si="63"/>
        <v/>
      </c>
      <c r="E222" s="8" t="str">
        <f t="shared" si="64"/>
        <v/>
      </c>
      <c r="F222" s="8" t="str">
        <f t="shared" si="65"/>
        <v/>
      </c>
      <c r="G222" s="6" t="str">
        <f t="shared" si="66"/>
        <v/>
      </c>
      <c r="H222" s="3" t="str">
        <f t="shared" si="67"/>
        <v/>
      </c>
      <c r="I222" s="3" t="str">
        <f t="shared" si="68"/>
        <v/>
      </c>
      <c r="J222" s="3" t="str">
        <f t="shared" si="80"/>
        <v/>
      </c>
      <c r="K222" s="3" t="str">
        <f t="shared" si="69"/>
        <v/>
      </c>
      <c r="L222" s="3" t="str">
        <f t="shared" si="70"/>
        <v/>
      </c>
      <c r="M222" s="3" t="str">
        <f t="shared" si="71"/>
        <v/>
      </c>
      <c r="N222" s="6" t="str">
        <f t="shared" si="72"/>
        <v/>
      </c>
      <c r="O222" s="3" t="str">
        <f t="shared" si="73"/>
        <v/>
      </c>
      <c r="P222" s="3" t="str">
        <f t="shared" si="74"/>
        <v/>
      </c>
      <c r="Q222" s="3" t="str">
        <f t="shared" si="75"/>
        <v/>
      </c>
      <c r="R222" s="7" t="str">
        <f t="shared" si="76"/>
        <v/>
      </c>
      <c r="S222" s="7" t="str">
        <f t="shared" si="77"/>
        <v/>
      </c>
      <c r="U222" s="8" t="str">
        <f t="shared" si="81"/>
        <v/>
      </c>
      <c r="V222" s="8" t="str">
        <f t="shared" si="82"/>
        <v/>
      </c>
    </row>
    <row r="223" spans="1:22" x14ac:dyDescent="0.25">
      <c r="A223" s="5" t="str">
        <f t="shared" si="83"/>
        <v/>
      </c>
      <c r="B223" s="15" t="str">
        <f t="shared" si="78"/>
        <v/>
      </c>
      <c r="C223" s="15" t="str">
        <f t="shared" si="79"/>
        <v/>
      </c>
      <c r="D223" s="22" t="str">
        <f t="shared" si="63"/>
        <v/>
      </c>
      <c r="E223" s="8" t="str">
        <f t="shared" si="64"/>
        <v/>
      </c>
      <c r="F223" s="8" t="str">
        <f t="shared" si="65"/>
        <v/>
      </c>
      <c r="G223" s="6" t="str">
        <f t="shared" si="66"/>
        <v/>
      </c>
      <c r="H223" s="3" t="str">
        <f t="shared" si="67"/>
        <v/>
      </c>
      <c r="I223" s="3" t="str">
        <f t="shared" si="68"/>
        <v/>
      </c>
      <c r="J223" s="3" t="str">
        <f t="shared" si="80"/>
        <v/>
      </c>
      <c r="K223" s="3" t="str">
        <f t="shared" si="69"/>
        <v/>
      </c>
      <c r="L223" s="3" t="str">
        <f t="shared" si="70"/>
        <v/>
      </c>
      <c r="M223" s="3" t="str">
        <f t="shared" si="71"/>
        <v/>
      </c>
      <c r="N223" s="6" t="str">
        <f t="shared" si="72"/>
        <v/>
      </c>
      <c r="O223" s="3" t="str">
        <f t="shared" si="73"/>
        <v/>
      </c>
      <c r="P223" s="3" t="str">
        <f t="shared" si="74"/>
        <v/>
      </c>
      <c r="Q223" s="3" t="str">
        <f t="shared" si="75"/>
        <v/>
      </c>
      <c r="R223" s="7" t="str">
        <f t="shared" si="76"/>
        <v/>
      </c>
      <c r="S223" s="7" t="str">
        <f t="shared" si="77"/>
        <v/>
      </c>
      <c r="U223" s="8" t="str">
        <f t="shared" si="81"/>
        <v/>
      </c>
      <c r="V223" s="8" t="str">
        <f t="shared" si="82"/>
        <v/>
      </c>
    </row>
    <row r="224" spans="1:22" x14ac:dyDescent="0.25">
      <c r="A224" s="5" t="str">
        <f t="shared" si="83"/>
        <v/>
      </c>
      <c r="B224" s="15" t="str">
        <f t="shared" si="78"/>
        <v/>
      </c>
      <c r="C224" s="15" t="str">
        <f t="shared" si="79"/>
        <v/>
      </c>
      <c r="D224" s="22" t="str">
        <f t="shared" si="63"/>
        <v/>
      </c>
      <c r="E224" s="8" t="str">
        <f t="shared" si="64"/>
        <v/>
      </c>
      <c r="F224" s="8" t="str">
        <f t="shared" si="65"/>
        <v/>
      </c>
      <c r="G224" s="6" t="str">
        <f t="shared" si="66"/>
        <v/>
      </c>
      <c r="H224" s="3" t="str">
        <f t="shared" si="67"/>
        <v/>
      </c>
      <c r="I224" s="3" t="str">
        <f t="shared" si="68"/>
        <v/>
      </c>
      <c r="J224" s="3" t="str">
        <f t="shared" si="80"/>
        <v/>
      </c>
      <c r="K224" s="3" t="str">
        <f t="shared" si="69"/>
        <v/>
      </c>
      <c r="L224" s="3" t="str">
        <f t="shared" si="70"/>
        <v/>
      </c>
      <c r="M224" s="3" t="str">
        <f t="shared" si="71"/>
        <v/>
      </c>
      <c r="N224" s="6" t="str">
        <f t="shared" si="72"/>
        <v/>
      </c>
      <c r="O224" s="3" t="str">
        <f t="shared" si="73"/>
        <v/>
      </c>
      <c r="P224" s="3" t="str">
        <f t="shared" si="74"/>
        <v/>
      </c>
      <c r="Q224" s="3" t="str">
        <f t="shared" si="75"/>
        <v/>
      </c>
      <c r="R224" s="7" t="str">
        <f t="shared" si="76"/>
        <v/>
      </c>
      <c r="S224" s="7" t="str">
        <f t="shared" si="77"/>
        <v/>
      </c>
      <c r="U224" s="8" t="str">
        <f t="shared" si="81"/>
        <v/>
      </c>
      <c r="V224" s="8" t="str">
        <f t="shared" si="82"/>
        <v/>
      </c>
    </row>
    <row r="225" spans="1:22" x14ac:dyDescent="0.25">
      <c r="A225" s="5" t="str">
        <f t="shared" si="83"/>
        <v/>
      </c>
      <c r="B225" s="15" t="str">
        <f t="shared" si="78"/>
        <v/>
      </c>
      <c r="C225" s="15" t="str">
        <f t="shared" si="79"/>
        <v/>
      </c>
      <c r="D225" s="22" t="str">
        <f t="shared" si="63"/>
        <v/>
      </c>
      <c r="E225" s="8" t="str">
        <f t="shared" si="64"/>
        <v/>
      </c>
      <c r="F225" s="8" t="str">
        <f t="shared" si="65"/>
        <v/>
      </c>
      <c r="G225" s="6" t="str">
        <f t="shared" si="66"/>
        <v/>
      </c>
      <c r="H225" s="3" t="str">
        <f t="shared" si="67"/>
        <v/>
      </c>
      <c r="I225" s="3" t="str">
        <f t="shared" si="68"/>
        <v/>
      </c>
      <c r="J225" s="3" t="str">
        <f t="shared" si="80"/>
        <v/>
      </c>
      <c r="K225" s="3" t="str">
        <f t="shared" si="69"/>
        <v/>
      </c>
      <c r="L225" s="3" t="str">
        <f t="shared" si="70"/>
        <v/>
      </c>
      <c r="M225" s="3" t="str">
        <f t="shared" si="71"/>
        <v/>
      </c>
      <c r="N225" s="6" t="str">
        <f t="shared" si="72"/>
        <v/>
      </c>
      <c r="O225" s="3" t="str">
        <f t="shared" si="73"/>
        <v/>
      </c>
      <c r="P225" s="3" t="str">
        <f t="shared" si="74"/>
        <v/>
      </c>
      <c r="Q225" s="3" t="str">
        <f t="shared" si="75"/>
        <v/>
      </c>
      <c r="R225" s="7" t="str">
        <f t="shared" si="76"/>
        <v/>
      </c>
      <c r="S225" s="7" t="str">
        <f t="shared" si="77"/>
        <v/>
      </c>
      <c r="U225" s="8" t="str">
        <f t="shared" si="81"/>
        <v/>
      </c>
      <c r="V225" s="8" t="str">
        <f t="shared" si="82"/>
        <v/>
      </c>
    </row>
    <row r="226" spans="1:22" x14ac:dyDescent="0.25">
      <c r="A226" s="5" t="str">
        <f t="shared" si="83"/>
        <v/>
      </c>
      <c r="B226" s="15" t="str">
        <f t="shared" si="78"/>
        <v/>
      </c>
      <c r="C226" s="15" t="str">
        <f t="shared" si="79"/>
        <v/>
      </c>
      <c r="D226" s="22" t="str">
        <f t="shared" si="63"/>
        <v/>
      </c>
      <c r="E226" s="8" t="str">
        <f t="shared" si="64"/>
        <v/>
      </c>
      <c r="F226" s="8" t="str">
        <f t="shared" si="65"/>
        <v/>
      </c>
      <c r="G226" s="6" t="str">
        <f t="shared" si="66"/>
        <v/>
      </c>
      <c r="H226" s="3" t="str">
        <f t="shared" si="67"/>
        <v/>
      </c>
      <c r="I226" s="3" t="str">
        <f t="shared" si="68"/>
        <v/>
      </c>
      <c r="J226" s="3" t="str">
        <f t="shared" si="80"/>
        <v/>
      </c>
      <c r="K226" s="3" t="str">
        <f t="shared" si="69"/>
        <v/>
      </c>
      <c r="L226" s="3" t="str">
        <f t="shared" si="70"/>
        <v/>
      </c>
      <c r="M226" s="3" t="str">
        <f t="shared" si="71"/>
        <v/>
      </c>
      <c r="N226" s="6" t="str">
        <f t="shared" si="72"/>
        <v/>
      </c>
      <c r="O226" s="3" t="str">
        <f t="shared" si="73"/>
        <v/>
      </c>
      <c r="P226" s="3" t="str">
        <f t="shared" si="74"/>
        <v/>
      </c>
      <c r="Q226" s="3" t="str">
        <f t="shared" si="75"/>
        <v/>
      </c>
      <c r="R226" s="7" t="str">
        <f t="shared" si="76"/>
        <v/>
      </c>
      <c r="S226" s="7" t="str">
        <f t="shared" si="77"/>
        <v/>
      </c>
      <c r="U226" s="8" t="str">
        <f t="shared" si="81"/>
        <v/>
      </c>
      <c r="V226" s="8" t="str">
        <f t="shared" si="82"/>
        <v/>
      </c>
    </row>
    <row r="227" spans="1:22" x14ac:dyDescent="0.25">
      <c r="A227" s="5" t="str">
        <f t="shared" si="83"/>
        <v/>
      </c>
      <c r="B227" s="15" t="str">
        <f t="shared" si="78"/>
        <v/>
      </c>
      <c r="C227" s="15" t="str">
        <f t="shared" si="79"/>
        <v/>
      </c>
      <c r="D227" s="22" t="str">
        <f t="shared" si="63"/>
        <v/>
      </c>
      <c r="E227" s="8" t="str">
        <f t="shared" si="64"/>
        <v/>
      </c>
      <c r="F227" s="8" t="str">
        <f t="shared" si="65"/>
        <v/>
      </c>
      <c r="G227" s="6" t="str">
        <f t="shared" si="66"/>
        <v/>
      </c>
      <c r="H227" s="3" t="str">
        <f t="shared" si="67"/>
        <v/>
      </c>
      <c r="I227" s="3" t="str">
        <f t="shared" si="68"/>
        <v/>
      </c>
      <c r="J227" s="3" t="str">
        <f t="shared" si="80"/>
        <v/>
      </c>
      <c r="K227" s="3" t="str">
        <f t="shared" si="69"/>
        <v/>
      </c>
      <c r="L227" s="3" t="str">
        <f t="shared" si="70"/>
        <v/>
      </c>
      <c r="M227" s="3" t="str">
        <f t="shared" si="71"/>
        <v/>
      </c>
      <c r="N227" s="6" t="str">
        <f t="shared" si="72"/>
        <v/>
      </c>
      <c r="O227" s="3" t="str">
        <f t="shared" si="73"/>
        <v/>
      </c>
      <c r="P227" s="3" t="str">
        <f t="shared" si="74"/>
        <v/>
      </c>
      <c r="Q227" s="3" t="str">
        <f t="shared" si="75"/>
        <v/>
      </c>
      <c r="R227" s="7" t="str">
        <f t="shared" si="76"/>
        <v/>
      </c>
      <c r="S227" s="7" t="str">
        <f t="shared" si="77"/>
        <v/>
      </c>
      <c r="U227" s="8" t="str">
        <f t="shared" si="81"/>
        <v/>
      </c>
      <c r="V227" s="8" t="str">
        <f t="shared" si="82"/>
        <v/>
      </c>
    </row>
    <row r="228" spans="1:22" x14ac:dyDescent="0.25">
      <c r="A228" s="5" t="str">
        <f t="shared" si="83"/>
        <v/>
      </c>
      <c r="B228" s="15" t="str">
        <f t="shared" si="78"/>
        <v/>
      </c>
      <c r="C228" s="15" t="str">
        <f t="shared" si="79"/>
        <v/>
      </c>
      <c r="D228" s="22" t="str">
        <f t="shared" si="63"/>
        <v/>
      </c>
      <c r="E228" s="8" t="str">
        <f t="shared" si="64"/>
        <v/>
      </c>
      <c r="F228" s="8" t="str">
        <f t="shared" si="65"/>
        <v/>
      </c>
      <c r="G228" s="6" t="str">
        <f t="shared" si="66"/>
        <v/>
      </c>
      <c r="H228" s="3" t="str">
        <f t="shared" si="67"/>
        <v/>
      </c>
      <c r="I228" s="3" t="str">
        <f t="shared" si="68"/>
        <v/>
      </c>
      <c r="J228" s="3" t="str">
        <f t="shared" si="80"/>
        <v/>
      </c>
      <c r="K228" s="3" t="str">
        <f t="shared" si="69"/>
        <v/>
      </c>
      <c r="L228" s="3" t="str">
        <f t="shared" si="70"/>
        <v/>
      </c>
      <c r="M228" s="3" t="str">
        <f t="shared" si="71"/>
        <v/>
      </c>
      <c r="N228" s="6" t="str">
        <f t="shared" si="72"/>
        <v/>
      </c>
      <c r="O228" s="3" t="str">
        <f t="shared" si="73"/>
        <v/>
      </c>
      <c r="P228" s="3" t="str">
        <f t="shared" si="74"/>
        <v/>
      </c>
      <c r="Q228" s="3" t="str">
        <f t="shared" si="75"/>
        <v/>
      </c>
      <c r="R228" s="7" t="str">
        <f t="shared" si="76"/>
        <v/>
      </c>
      <c r="S228" s="7" t="str">
        <f t="shared" si="77"/>
        <v/>
      </c>
      <c r="U228" s="8" t="str">
        <f t="shared" si="81"/>
        <v/>
      </c>
      <c r="V228" s="8" t="str">
        <f t="shared" si="82"/>
        <v/>
      </c>
    </row>
    <row r="229" spans="1:22" x14ac:dyDescent="0.25">
      <c r="A229" s="5" t="str">
        <f t="shared" si="83"/>
        <v/>
      </c>
      <c r="B229" s="15" t="str">
        <f t="shared" si="78"/>
        <v/>
      </c>
      <c r="C229" s="15" t="str">
        <f t="shared" si="79"/>
        <v/>
      </c>
      <c r="D229" s="22" t="str">
        <f t="shared" si="63"/>
        <v/>
      </c>
      <c r="E229" s="8" t="str">
        <f t="shared" si="64"/>
        <v/>
      </c>
      <c r="F229" s="8" t="str">
        <f t="shared" si="65"/>
        <v/>
      </c>
      <c r="G229" s="6" t="str">
        <f t="shared" si="66"/>
        <v/>
      </c>
      <c r="H229" s="3" t="str">
        <f t="shared" si="67"/>
        <v/>
      </c>
      <c r="I229" s="3" t="str">
        <f t="shared" si="68"/>
        <v/>
      </c>
      <c r="J229" s="3" t="str">
        <f t="shared" si="80"/>
        <v/>
      </c>
      <c r="K229" s="3" t="str">
        <f t="shared" si="69"/>
        <v/>
      </c>
      <c r="L229" s="3" t="str">
        <f t="shared" si="70"/>
        <v/>
      </c>
      <c r="M229" s="3" t="str">
        <f t="shared" si="71"/>
        <v/>
      </c>
      <c r="N229" s="6" t="str">
        <f t="shared" si="72"/>
        <v/>
      </c>
      <c r="O229" s="3" t="str">
        <f t="shared" si="73"/>
        <v/>
      </c>
      <c r="P229" s="3" t="str">
        <f t="shared" si="74"/>
        <v/>
      </c>
      <c r="Q229" s="3" t="str">
        <f t="shared" si="75"/>
        <v/>
      </c>
      <c r="R229" s="7" t="str">
        <f t="shared" si="76"/>
        <v/>
      </c>
      <c r="S229" s="7" t="str">
        <f t="shared" si="77"/>
        <v/>
      </c>
      <c r="U229" s="8" t="str">
        <f t="shared" si="81"/>
        <v/>
      </c>
      <c r="V229" s="8" t="str">
        <f t="shared" si="82"/>
        <v/>
      </c>
    </row>
    <row r="230" spans="1:22" x14ac:dyDescent="0.25">
      <c r="A230" s="5" t="str">
        <f t="shared" si="83"/>
        <v/>
      </c>
      <c r="B230" s="15" t="str">
        <f t="shared" si="78"/>
        <v/>
      </c>
      <c r="C230" s="15" t="str">
        <f t="shared" si="79"/>
        <v/>
      </c>
      <c r="D230" s="22" t="str">
        <f t="shared" si="63"/>
        <v/>
      </c>
      <c r="E230" s="8" t="str">
        <f t="shared" si="64"/>
        <v/>
      </c>
      <c r="F230" s="8" t="str">
        <f t="shared" si="65"/>
        <v/>
      </c>
      <c r="G230" s="6" t="str">
        <f t="shared" si="66"/>
        <v/>
      </c>
      <c r="H230" s="3" t="str">
        <f t="shared" si="67"/>
        <v/>
      </c>
      <c r="I230" s="3" t="str">
        <f t="shared" si="68"/>
        <v/>
      </c>
      <c r="J230" s="3" t="str">
        <f t="shared" si="80"/>
        <v/>
      </c>
      <c r="K230" s="3" t="str">
        <f t="shared" si="69"/>
        <v/>
      </c>
      <c r="L230" s="3" t="str">
        <f t="shared" si="70"/>
        <v/>
      </c>
      <c r="M230" s="3" t="str">
        <f t="shared" si="71"/>
        <v/>
      </c>
      <c r="N230" s="6" t="str">
        <f t="shared" si="72"/>
        <v/>
      </c>
      <c r="O230" s="3" t="str">
        <f t="shared" si="73"/>
        <v/>
      </c>
      <c r="P230" s="3" t="str">
        <f t="shared" si="74"/>
        <v/>
      </c>
      <c r="Q230" s="3" t="str">
        <f t="shared" si="75"/>
        <v/>
      </c>
      <c r="R230" s="7" t="str">
        <f t="shared" si="76"/>
        <v/>
      </c>
      <c r="S230" s="7" t="str">
        <f t="shared" si="77"/>
        <v/>
      </c>
      <c r="U230" s="8" t="str">
        <f t="shared" si="81"/>
        <v/>
      </c>
      <c r="V230" s="8" t="str">
        <f t="shared" si="82"/>
        <v/>
      </c>
    </row>
    <row r="231" spans="1:22" x14ac:dyDescent="0.25">
      <c r="A231" s="5" t="str">
        <f t="shared" si="83"/>
        <v/>
      </c>
      <c r="B231" s="15" t="str">
        <f t="shared" si="78"/>
        <v/>
      </c>
      <c r="C231" s="15" t="str">
        <f t="shared" si="79"/>
        <v/>
      </c>
      <c r="D231" s="22" t="str">
        <f t="shared" si="63"/>
        <v/>
      </c>
      <c r="E231" s="8" t="str">
        <f t="shared" si="64"/>
        <v/>
      </c>
      <c r="F231" s="8" t="str">
        <f t="shared" si="65"/>
        <v/>
      </c>
      <c r="G231" s="6" t="str">
        <f t="shared" si="66"/>
        <v/>
      </c>
      <c r="H231" s="3" t="str">
        <f t="shared" si="67"/>
        <v/>
      </c>
      <c r="I231" s="3" t="str">
        <f t="shared" si="68"/>
        <v/>
      </c>
      <c r="J231" s="3" t="str">
        <f t="shared" si="80"/>
        <v/>
      </c>
      <c r="K231" s="3" t="str">
        <f t="shared" si="69"/>
        <v/>
      </c>
      <c r="L231" s="3" t="str">
        <f t="shared" si="70"/>
        <v/>
      </c>
      <c r="M231" s="3" t="str">
        <f t="shared" si="71"/>
        <v/>
      </c>
      <c r="N231" s="6" t="str">
        <f t="shared" si="72"/>
        <v/>
      </c>
      <c r="O231" s="3" t="str">
        <f t="shared" si="73"/>
        <v/>
      </c>
      <c r="P231" s="3" t="str">
        <f t="shared" si="74"/>
        <v/>
      </c>
      <c r="Q231" s="3" t="str">
        <f t="shared" si="75"/>
        <v/>
      </c>
      <c r="R231" s="7" t="str">
        <f t="shared" si="76"/>
        <v/>
      </c>
      <c r="S231" s="7" t="str">
        <f t="shared" si="77"/>
        <v/>
      </c>
      <c r="U231" s="8" t="str">
        <f t="shared" si="81"/>
        <v/>
      </c>
      <c r="V231" s="8" t="str">
        <f t="shared" si="82"/>
        <v/>
      </c>
    </row>
    <row r="232" spans="1:22" x14ac:dyDescent="0.25">
      <c r="A232" s="5" t="str">
        <f t="shared" si="83"/>
        <v/>
      </c>
      <c r="B232" s="15" t="str">
        <f t="shared" si="78"/>
        <v/>
      </c>
      <c r="C232" s="15" t="str">
        <f t="shared" si="79"/>
        <v/>
      </c>
      <c r="D232" s="22" t="str">
        <f t="shared" si="63"/>
        <v/>
      </c>
      <c r="E232" s="8" t="str">
        <f t="shared" si="64"/>
        <v/>
      </c>
      <c r="F232" s="8" t="str">
        <f t="shared" si="65"/>
        <v/>
      </c>
      <c r="G232" s="6" t="str">
        <f t="shared" si="66"/>
        <v/>
      </c>
      <c r="H232" s="3" t="str">
        <f t="shared" si="67"/>
        <v/>
      </c>
      <c r="I232" s="3" t="str">
        <f t="shared" si="68"/>
        <v/>
      </c>
      <c r="J232" s="3" t="str">
        <f t="shared" si="80"/>
        <v/>
      </c>
      <c r="K232" s="3" t="str">
        <f t="shared" si="69"/>
        <v/>
      </c>
      <c r="L232" s="3" t="str">
        <f t="shared" si="70"/>
        <v/>
      </c>
      <c r="M232" s="3" t="str">
        <f t="shared" si="71"/>
        <v/>
      </c>
      <c r="N232" s="6" t="str">
        <f t="shared" si="72"/>
        <v/>
      </c>
      <c r="O232" s="3" t="str">
        <f t="shared" si="73"/>
        <v/>
      </c>
      <c r="P232" s="3" t="str">
        <f t="shared" si="74"/>
        <v/>
      </c>
      <c r="Q232" s="3" t="str">
        <f t="shared" si="75"/>
        <v/>
      </c>
      <c r="R232" s="7" t="str">
        <f t="shared" si="76"/>
        <v/>
      </c>
      <c r="S232" s="7" t="str">
        <f t="shared" si="77"/>
        <v/>
      </c>
      <c r="U232" s="8" t="str">
        <f t="shared" si="81"/>
        <v/>
      </c>
      <c r="V232" s="8" t="str">
        <f t="shared" si="82"/>
        <v/>
      </c>
    </row>
    <row r="233" spans="1:22" x14ac:dyDescent="0.25">
      <c r="A233" s="5" t="str">
        <f t="shared" si="83"/>
        <v/>
      </c>
      <c r="B233" s="15" t="str">
        <f t="shared" si="78"/>
        <v/>
      </c>
      <c r="C233" s="15" t="str">
        <f t="shared" si="79"/>
        <v/>
      </c>
      <c r="D233" s="22" t="str">
        <f t="shared" si="63"/>
        <v/>
      </c>
      <c r="E233" s="8" t="str">
        <f t="shared" si="64"/>
        <v/>
      </c>
      <c r="F233" s="8" t="str">
        <f t="shared" si="65"/>
        <v/>
      </c>
      <c r="G233" s="6" t="str">
        <f t="shared" si="66"/>
        <v/>
      </c>
      <c r="H233" s="3" t="str">
        <f t="shared" si="67"/>
        <v/>
      </c>
      <c r="I233" s="3" t="str">
        <f t="shared" si="68"/>
        <v/>
      </c>
      <c r="J233" s="3" t="str">
        <f t="shared" si="80"/>
        <v/>
      </c>
      <c r="K233" s="3" t="str">
        <f t="shared" si="69"/>
        <v/>
      </c>
      <c r="L233" s="3" t="str">
        <f t="shared" si="70"/>
        <v/>
      </c>
      <c r="M233" s="3" t="str">
        <f t="shared" si="71"/>
        <v/>
      </c>
      <c r="N233" s="6" t="str">
        <f t="shared" si="72"/>
        <v/>
      </c>
      <c r="O233" s="3" t="str">
        <f t="shared" si="73"/>
        <v/>
      </c>
      <c r="P233" s="3" t="str">
        <f t="shared" si="74"/>
        <v/>
      </c>
      <c r="Q233" s="3" t="str">
        <f t="shared" si="75"/>
        <v/>
      </c>
      <c r="R233" s="7" t="str">
        <f t="shared" si="76"/>
        <v/>
      </c>
      <c r="S233" s="7" t="str">
        <f t="shared" si="77"/>
        <v/>
      </c>
      <c r="U233" s="8" t="str">
        <f t="shared" si="81"/>
        <v/>
      </c>
      <c r="V233" s="8" t="str">
        <f t="shared" si="82"/>
        <v/>
      </c>
    </row>
    <row r="234" spans="1:22" x14ac:dyDescent="0.25">
      <c r="A234" s="5" t="str">
        <f t="shared" si="83"/>
        <v/>
      </c>
      <c r="B234" s="15" t="str">
        <f t="shared" si="78"/>
        <v/>
      </c>
      <c r="C234" s="15" t="str">
        <f t="shared" si="79"/>
        <v/>
      </c>
      <c r="D234" s="22" t="str">
        <f t="shared" si="63"/>
        <v/>
      </c>
      <c r="E234" s="8" t="str">
        <f t="shared" si="64"/>
        <v/>
      </c>
      <c r="F234" s="8" t="str">
        <f t="shared" si="65"/>
        <v/>
      </c>
      <c r="G234" s="6" t="str">
        <f t="shared" si="66"/>
        <v/>
      </c>
      <c r="H234" s="3" t="str">
        <f t="shared" si="67"/>
        <v/>
      </c>
      <c r="I234" s="3" t="str">
        <f t="shared" si="68"/>
        <v/>
      </c>
      <c r="J234" s="3" t="str">
        <f t="shared" si="80"/>
        <v/>
      </c>
      <c r="K234" s="3" t="str">
        <f t="shared" si="69"/>
        <v/>
      </c>
      <c r="L234" s="3" t="str">
        <f t="shared" si="70"/>
        <v/>
      </c>
      <c r="M234" s="3" t="str">
        <f t="shared" si="71"/>
        <v/>
      </c>
      <c r="N234" s="6" t="str">
        <f t="shared" si="72"/>
        <v/>
      </c>
      <c r="O234" s="3" t="str">
        <f t="shared" si="73"/>
        <v/>
      </c>
      <c r="P234" s="3" t="str">
        <f t="shared" si="74"/>
        <v/>
      </c>
      <c r="Q234" s="3" t="str">
        <f t="shared" si="75"/>
        <v/>
      </c>
      <c r="R234" s="7" t="str">
        <f t="shared" si="76"/>
        <v/>
      </c>
      <c r="S234" s="7" t="str">
        <f t="shared" si="77"/>
        <v/>
      </c>
      <c r="U234" s="8" t="str">
        <f t="shared" si="81"/>
        <v/>
      </c>
      <c r="V234" s="8" t="str">
        <f t="shared" si="82"/>
        <v/>
      </c>
    </row>
    <row r="235" spans="1:22" x14ac:dyDescent="0.25">
      <c r="A235" s="5" t="str">
        <f t="shared" si="83"/>
        <v/>
      </c>
      <c r="B235" s="15" t="str">
        <f t="shared" si="78"/>
        <v/>
      </c>
      <c r="C235" s="15" t="str">
        <f t="shared" si="79"/>
        <v/>
      </c>
      <c r="D235" s="22" t="str">
        <f t="shared" si="63"/>
        <v/>
      </c>
      <c r="E235" s="8" t="str">
        <f t="shared" si="64"/>
        <v/>
      </c>
      <c r="F235" s="8" t="str">
        <f t="shared" si="65"/>
        <v/>
      </c>
      <c r="G235" s="6" t="str">
        <f t="shared" si="66"/>
        <v/>
      </c>
      <c r="H235" s="3" t="str">
        <f t="shared" si="67"/>
        <v/>
      </c>
      <c r="I235" s="3" t="str">
        <f t="shared" si="68"/>
        <v/>
      </c>
      <c r="J235" s="3" t="str">
        <f t="shared" si="80"/>
        <v/>
      </c>
      <c r="K235" s="3" t="str">
        <f t="shared" si="69"/>
        <v/>
      </c>
      <c r="L235" s="3" t="str">
        <f t="shared" si="70"/>
        <v/>
      </c>
      <c r="M235" s="3" t="str">
        <f t="shared" si="71"/>
        <v/>
      </c>
      <c r="N235" s="6" t="str">
        <f t="shared" si="72"/>
        <v/>
      </c>
      <c r="O235" s="3" t="str">
        <f t="shared" si="73"/>
        <v/>
      </c>
      <c r="P235" s="3" t="str">
        <f t="shared" si="74"/>
        <v/>
      </c>
      <c r="Q235" s="3" t="str">
        <f t="shared" si="75"/>
        <v/>
      </c>
      <c r="R235" s="7" t="str">
        <f t="shared" si="76"/>
        <v/>
      </c>
      <c r="S235" s="7" t="str">
        <f t="shared" si="77"/>
        <v/>
      </c>
      <c r="U235" s="8" t="str">
        <f t="shared" si="81"/>
        <v/>
      </c>
      <c r="V235" s="8" t="str">
        <f t="shared" si="82"/>
        <v/>
      </c>
    </row>
    <row r="236" spans="1:22" x14ac:dyDescent="0.25">
      <c r="A236" s="5" t="str">
        <f t="shared" si="83"/>
        <v/>
      </c>
      <c r="B236" s="15" t="str">
        <f t="shared" si="78"/>
        <v/>
      </c>
      <c r="C236" s="15" t="str">
        <f t="shared" si="79"/>
        <v/>
      </c>
      <c r="D236" s="22" t="str">
        <f t="shared" si="63"/>
        <v/>
      </c>
      <c r="E236" s="8" t="str">
        <f t="shared" si="64"/>
        <v/>
      </c>
      <c r="F236" s="8" t="str">
        <f t="shared" si="65"/>
        <v/>
      </c>
      <c r="G236" s="6" t="str">
        <f t="shared" si="66"/>
        <v/>
      </c>
      <c r="H236" s="3" t="str">
        <f t="shared" si="67"/>
        <v/>
      </c>
      <c r="I236" s="3" t="str">
        <f t="shared" si="68"/>
        <v/>
      </c>
      <c r="J236" s="3" t="str">
        <f t="shared" si="80"/>
        <v/>
      </c>
      <c r="K236" s="3" t="str">
        <f t="shared" si="69"/>
        <v/>
      </c>
      <c r="L236" s="3" t="str">
        <f t="shared" si="70"/>
        <v/>
      </c>
      <c r="M236" s="3" t="str">
        <f t="shared" si="71"/>
        <v/>
      </c>
      <c r="N236" s="6" t="str">
        <f t="shared" si="72"/>
        <v/>
      </c>
      <c r="O236" s="3" t="str">
        <f t="shared" si="73"/>
        <v/>
      </c>
      <c r="P236" s="3" t="str">
        <f t="shared" si="74"/>
        <v/>
      </c>
      <c r="Q236" s="3" t="str">
        <f t="shared" si="75"/>
        <v/>
      </c>
      <c r="R236" s="7" t="str">
        <f t="shared" si="76"/>
        <v/>
      </c>
      <c r="S236" s="7" t="str">
        <f t="shared" si="77"/>
        <v/>
      </c>
      <c r="U236" s="8" t="str">
        <f t="shared" si="81"/>
        <v/>
      </c>
      <c r="V236" s="8" t="str">
        <f t="shared" si="82"/>
        <v/>
      </c>
    </row>
    <row r="237" spans="1:22" x14ac:dyDescent="0.25">
      <c r="A237" s="5" t="str">
        <f t="shared" si="83"/>
        <v/>
      </c>
      <c r="B237" s="15" t="str">
        <f t="shared" si="78"/>
        <v/>
      </c>
      <c r="C237" s="15" t="str">
        <f t="shared" si="79"/>
        <v/>
      </c>
      <c r="D237" s="22" t="str">
        <f t="shared" si="63"/>
        <v/>
      </c>
      <c r="E237" s="8" t="str">
        <f t="shared" si="64"/>
        <v/>
      </c>
      <c r="F237" s="8" t="str">
        <f t="shared" si="65"/>
        <v/>
      </c>
      <c r="G237" s="6" t="str">
        <f t="shared" si="66"/>
        <v/>
      </c>
      <c r="H237" s="3" t="str">
        <f t="shared" si="67"/>
        <v/>
      </c>
      <c r="I237" s="3" t="str">
        <f t="shared" si="68"/>
        <v/>
      </c>
      <c r="J237" s="3" t="str">
        <f t="shared" si="80"/>
        <v/>
      </c>
      <c r="K237" s="3" t="str">
        <f t="shared" si="69"/>
        <v/>
      </c>
      <c r="L237" s="3" t="str">
        <f t="shared" si="70"/>
        <v/>
      </c>
      <c r="M237" s="3" t="str">
        <f t="shared" si="71"/>
        <v/>
      </c>
      <c r="N237" s="6" t="str">
        <f t="shared" si="72"/>
        <v/>
      </c>
      <c r="O237" s="3" t="str">
        <f t="shared" si="73"/>
        <v/>
      </c>
      <c r="P237" s="3" t="str">
        <f t="shared" si="74"/>
        <v/>
      </c>
      <c r="Q237" s="3" t="str">
        <f t="shared" si="75"/>
        <v/>
      </c>
      <c r="R237" s="7" t="str">
        <f t="shared" si="76"/>
        <v/>
      </c>
      <c r="S237" s="7" t="str">
        <f t="shared" si="77"/>
        <v/>
      </c>
      <c r="U237" s="8" t="str">
        <f t="shared" si="81"/>
        <v/>
      </c>
      <c r="V237" s="8" t="str">
        <f t="shared" si="82"/>
        <v/>
      </c>
    </row>
    <row r="238" spans="1:22" x14ac:dyDescent="0.25">
      <c r="A238" s="5" t="str">
        <f t="shared" si="83"/>
        <v/>
      </c>
      <c r="B238" s="15" t="str">
        <f t="shared" si="78"/>
        <v/>
      </c>
      <c r="C238" s="15" t="str">
        <f t="shared" si="79"/>
        <v/>
      </c>
      <c r="D238" s="22" t="str">
        <f t="shared" si="63"/>
        <v/>
      </c>
      <c r="E238" s="8" t="str">
        <f t="shared" si="64"/>
        <v/>
      </c>
      <c r="F238" s="8" t="str">
        <f t="shared" si="65"/>
        <v/>
      </c>
      <c r="G238" s="6" t="str">
        <f t="shared" si="66"/>
        <v/>
      </c>
      <c r="H238" s="3" t="str">
        <f t="shared" si="67"/>
        <v/>
      </c>
      <c r="I238" s="3" t="str">
        <f t="shared" si="68"/>
        <v/>
      </c>
      <c r="J238" s="3" t="str">
        <f t="shared" si="80"/>
        <v/>
      </c>
      <c r="K238" s="3" t="str">
        <f t="shared" si="69"/>
        <v/>
      </c>
      <c r="L238" s="3" t="str">
        <f t="shared" si="70"/>
        <v/>
      </c>
      <c r="M238" s="3" t="str">
        <f t="shared" si="71"/>
        <v/>
      </c>
      <c r="N238" s="6" t="str">
        <f t="shared" si="72"/>
        <v/>
      </c>
      <c r="O238" s="3" t="str">
        <f t="shared" si="73"/>
        <v/>
      </c>
      <c r="P238" s="3" t="str">
        <f t="shared" si="74"/>
        <v/>
      </c>
      <c r="Q238" s="3" t="str">
        <f t="shared" si="75"/>
        <v/>
      </c>
      <c r="R238" s="7" t="str">
        <f t="shared" si="76"/>
        <v/>
      </c>
      <c r="S238" s="7" t="str">
        <f t="shared" si="77"/>
        <v/>
      </c>
      <c r="U238" s="8" t="str">
        <f t="shared" si="81"/>
        <v/>
      </c>
      <c r="V238" s="8" t="str">
        <f t="shared" si="82"/>
        <v/>
      </c>
    </row>
    <row r="239" spans="1:22" x14ac:dyDescent="0.25">
      <c r="A239" s="5" t="str">
        <f t="shared" si="83"/>
        <v/>
      </c>
      <c r="B239" s="15" t="str">
        <f t="shared" si="78"/>
        <v/>
      </c>
      <c r="C239" s="15" t="str">
        <f t="shared" si="79"/>
        <v/>
      </c>
      <c r="D239" s="22" t="str">
        <f t="shared" si="63"/>
        <v/>
      </c>
      <c r="E239" s="8" t="str">
        <f t="shared" si="64"/>
        <v/>
      </c>
      <c r="F239" s="8" t="str">
        <f t="shared" si="65"/>
        <v/>
      </c>
      <c r="G239" s="6" t="str">
        <f t="shared" si="66"/>
        <v/>
      </c>
      <c r="H239" s="3" t="str">
        <f t="shared" si="67"/>
        <v/>
      </c>
      <c r="I239" s="3" t="str">
        <f t="shared" si="68"/>
        <v/>
      </c>
      <c r="J239" s="3" t="str">
        <f t="shared" si="80"/>
        <v/>
      </c>
      <c r="K239" s="3" t="str">
        <f t="shared" si="69"/>
        <v/>
      </c>
      <c r="L239" s="3" t="str">
        <f t="shared" si="70"/>
        <v/>
      </c>
      <c r="M239" s="3" t="str">
        <f t="shared" si="71"/>
        <v/>
      </c>
      <c r="N239" s="6" t="str">
        <f t="shared" si="72"/>
        <v/>
      </c>
      <c r="O239" s="3" t="str">
        <f t="shared" si="73"/>
        <v/>
      </c>
      <c r="P239" s="3" t="str">
        <f t="shared" si="74"/>
        <v/>
      </c>
      <c r="Q239" s="3" t="str">
        <f t="shared" si="75"/>
        <v/>
      </c>
      <c r="R239" s="7" t="str">
        <f t="shared" si="76"/>
        <v/>
      </c>
      <c r="S239" s="7" t="str">
        <f t="shared" si="77"/>
        <v/>
      </c>
      <c r="U239" s="8" t="str">
        <f t="shared" si="81"/>
        <v/>
      </c>
      <c r="V239" s="8" t="str">
        <f t="shared" si="82"/>
        <v/>
      </c>
    </row>
    <row r="240" spans="1:22" x14ac:dyDescent="0.25">
      <c r="A240" s="5" t="str">
        <f t="shared" si="83"/>
        <v/>
      </c>
      <c r="B240" s="15" t="str">
        <f t="shared" si="78"/>
        <v/>
      </c>
      <c r="C240" s="15" t="str">
        <f t="shared" si="79"/>
        <v/>
      </c>
      <c r="D240" s="22" t="str">
        <f t="shared" si="63"/>
        <v/>
      </c>
      <c r="E240" s="8" t="str">
        <f t="shared" si="64"/>
        <v/>
      </c>
      <c r="F240" s="8" t="str">
        <f t="shared" si="65"/>
        <v/>
      </c>
      <c r="G240" s="6" t="str">
        <f t="shared" si="66"/>
        <v/>
      </c>
      <c r="H240" s="3" t="str">
        <f t="shared" si="67"/>
        <v/>
      </c>
      <c r="I240" s="3" t="str">
        <f t="shared" si="68"/>
        <v/>
      </c>
      <c r="J240" s="3" t="str">
        <f t="shared" si="80"/>
        <v/>
      </c>
      <c r="K240" s="3" t="str">
        <f t="shared" si="69"/>
        <v/>
      </c>
      <c r="L240" s="3" t="str">
        <f t="shared" si="70"/>
        <v/>
      </c>
      <c r="M240" s="3" t="str">
        <f t="shared" si="71"/>
        <v/>
      </c>
      <c r="N240" s="6" t="str">
        <f t="shared" si="72"/>
        <v/>
      </c>
      <c r="O240" s="3" t="str">
        <f t="shared" si="73"/>
        <v/>
      </c>
      <c r="P240" s="3" t="str">
        <f t="shared" si="74"/>
        <v/>
      </c>
      <c r="Q240" s="3" t="str">
        <f t="shared" si="75"/>
        <v/>
      </c>
      <c r="R240" s="7" t="str">
        <f t="shared" si="76"/>
        <v/>
      </c>
      <c r="S240" s="7" t="str">
        <f t="shared" si="77"/>
        <v/>
      </c>
      <c r="U240" s="8" t="str">
        <f t="shared" si="81"/>
        <v/>
      </c>
      <c r="V240" s="8" t="str">
        <f t="shared" si="82"/>
        <v/>
      </c>
    </row>
    <row r="241" spans="1:22" x14ac:dyDescent="0.25">
      <c r="A241" s="5" t="str">
        <f t="shared" si="83"/>
        <v/>
      </c>
      <c r="B241" s="15" t="str">
        <f t="shared" si="78"/>
        <v/>
      </c>
      <c r="C241" s="15" t="str">
        <f t="shared" si="79"/>
        <v/>
      </c>
      <c r="D241" s="22" t="str">
        <f t="shared" si="63"/>
        <v/>
      </c>
      <c r="E241" s="8" t="str">
        <f t="shared" si="64"/>
        <v/>
      </c>
      <c r="F241" s="8" t="str">
        <f t="shared" si="65"/>
        <v/>
      </c>
      <c r="G241" s="6" t="str">
        <f t="shared" si="66"/>
        <v/>
      </c>
      <c r="H241" s="3" t="str">
        <f t="shared" si="67"/>
        <v/>
      </c>
      <c r="I241" s="3" t="str">
        <f t="shared" si="68"/>
        <v/>
      </c>
      <c r="J241" s="3" t="str">
        <f t="shared" si="80"/>
        <v/>
      </c>
      <c r="K241" s="3" t="str">
        <f t="shared" si="69"/>
        <v/>
      </c>
      <c r="L241" s="3" t="str">
        <f t="shared" si="70"/>
        <v/>
      </c>
      <c r="M241" s="3" t="str">
        <f t="shared" si="71"/>
        <v/>
      </c>
      <c r="N241" s="6" t="str">
        <f t="shared" si="72"/>
        <v/>
      </c>
      <c r="O241" s="3" t="str">
        <f t="shared" si="73"/>
        <v/>
      </c>
      <c r="P241" s="3" t="str">
        <f t="shared" si="74"/>
        <v/>
      </c>
      <c r="Q241" s="3" t="str">
        <f t="shared" si="75"/>
        <v/>
      </c>
      <c r="R241" s="7" t="str">
        <f t="shared" si="76"/>
        <v/>
      </c>
      <c r="S241" s="7" t="str">
        <f t="shared" si="77"/>
        <v/>
      </c>
      <c r="U241" s="8" t="str">
        <f t="shared" si="81"/>
        <v/>
      </c>
      <c r="V241" s="8" t="str">
        <f t="shared" si="82"/>
        <v/>
      </c>
    </row>
    <row r="242" spans="1:22" x14ac:dyDescent="0.25">
      <c r="A242" s="5" t="str">
        <f t="shared" si="83"/>
        <v/>
      </c>
      <c r="B242" s="15" t="str">
        <f t="shared" si="78"/>
        <v/>
      </c>
      <c r="C242" s="15" t="str">
        <f t="shared" si="79"/>
        <v/>
      </c>
      <c r="D242" s="22" t="str">
        <f t="shared" si="63"/>
        <v/>
      </c>
      <c r="E242" s="8" t="str">
        <f t="shared" si="64"/>
        <v/>
      </c>
      <c r="F242" s="8" t="str">
        <f t="shared" si="65"/>
        <v/>
      </c>
      <c r="G242" s="6" t="str">
        <f t="shared" si="66"/>
        <v/>
      </c>
      <c r="H242" s="3" t="str">
        <f t="shared" si="67"/>
        <v/>
      </c>
      <c r="I242" s="3" t="str">
        <f t="shared" si="68"/>
        <v/>
      </c>
      <c r="J242" s="3" t="str">
        <f t="shared" si="80"/>
        <v/>
      </c>
      <c r="K242" s="3" t="str">
        <f t="shared" si="69"/>
        <v/>
      </c>
      <c r="L242" s="3" t="str">
        <f t="shared" si="70"/>
        <v/>
      </c>
      <c r="M242" s="3" t="str">
        <f t="shared" si="71"/>
        <v/>
      </c>
      <c r="N242" s="6" t="str">
        <f t="shared" si="72"/>
        <v/>
      </c>
      <c r="O242" s="3" t="str">
        <f t="shared" si="73"/>
        <v/>
      </c>
      <c r="P242" s="3" t="str">
        <f t="shared" si="74"/>
        <v/>
      </c>
      <c r="Q242" s="3" t="str">
        <f t="shared" si="75"/>
        <v/>
      </c>
      <c r="R242" s="7" t="str">
        <f t="shared" si="76"/>
        <v/>
      </c>
      <c r="S242" s="7" t="str">
        <f t="shared" si="77"/>
        <v/>
      </c>
      <c r="U242" s="8" t="str">
        <f t="shared" si="81"/>
        <v/>
      </c>
      <c r="V242" s="8" t="str">
        <f t="shared" si="82"/>
        <v/>
      </c>
    </row>
    <row r="243" spans="1:22" x14ac:dyDescent="0.25">
      <c r="A243" s="5" t="str">
        <f t="shared" si="83"/>
        <v/>
      </c>
      <c r="B243" s="15" t="str">
        <f t="shared" si="78"/>
        <v/>
      </c>
      <c r="C243" s="15" t="str">
        <f t="shared" si="79"/>
        <v/>
      </c>
      <c r="D243" s="22" t="str">
        <f t="shared" si="63"/>
        <v/>
      </c>
      <c r="E243" s="8" t="str">
        <f t="shared" si="64"/>
        <v/>
      </c>
      <c r="F243" s="8" t="str">
        <f t="shared" si="65"/>
        <v/>
      </c>
      <c r="G243" s="6" t="str">
        <f t="shared" si="66"/>
        <v/>
      </c>
      <c r="H243" s="3" t="str">
        <f t="shared" si="67"/>
        <v/>
      </c>
      <c r="I243" s="3" t="str">
        <f t="shared" si="68"/>
        <v/>
      </c>
      <c r="J243" s="3" t="str">
        <f t="shared" si="80"/>
        <v/>
      </c>
      <c r="K243" s="3" t="str">
        <f t="shared" si="69"/>
        <v/>
      </c>
      <c r="L243" s="3" t="str">
        <f t="shared" si="70"/>
        <v/>
      </c>
      <c r="M243" s="3" t="str">
        <f t="shared" si="71"/>
        <v/>
      </c>
      <c r="N243" s="6" t="str">
        <f t="shared" si="72"/>
        <v/>
      </c>
      <c r="O243" s="3" t="str">
        <f t="shared" si="73"/>
        <v/>
      </c>
      <c r="P243" s="3" t="str">
        <f t="shared" si="74"/>
        <v/>
      </c>
      <c r="Q243" s="3" t="str">
        <f t="shared" si="75"/>
        <v/>
      </c>
      <c r="R243" s="7" t="str">
        <f t="shared" si="76"/>
        <v/>
      </c>
      <c r="S243" s="7" t="str">
        <f t="shared" si="77"/>
        <v/>
      </c>
      <c r="U243" s="8" t="str">
        <f t="shared" si="81"/>
        <v/>
      </c>
      <c r="V243" s="8" t="str">
        <f t="shared" si="82"/>
        <v/>
      </c>
    </row>
    <row r="244" spans="1:22" x14ac:dyDescent="0.25">
      <c r="A244" s="5" t="str">
        <f t="shared" si="83"/>
        <v/>
      </c>
      <c r="B244" s="15" t="str">
        <f t="shared" si="78"/>
        <v/>
      </c>
      <c r="C244" s="15" t="str">
        <f t="shared" si="79"/>
        <v/>
      </c>
      <c r="D244" s="22" t="str">
        <f t="shared" si="63"/>
        <v/>
      </c>
      <c r="E244" s="8" t="str">
        <f t="shared" si="64"/>
        <v/>
      </c>
      <c r="F244" s="8" t="str">
        <f t="shared" si="65"/>
        <v/>
      </c>
      <c r="G244" s="6" t="str">
        <f t="shared" si="66"/>
        <v/>
      </c>
      <c r="H244" s="3" t="str">
        <f t="shared" si="67"/>
        <v/>
      </c>
      <c r="I244" s="3" t="str">
        <f t="shared" si="68"/>
        <v/>
      </c>
      <c r="J244" s="3" t="str">
        <f t="shared" si="80"/>
        <v/>
      </c>
      <c r="K244" s="3" t="str">
        <f t="shared" si="69"/>
        <v/>
      </c>
      <c r="L244" s="3" t="str">
        <f t="shared" si="70"/>
        <v/>
      </c>
      <c r="M244" s="3" t="str">
        <f t="shared" si="71"/>
        <v/>
      </c>
      <c r="N244" s="6" t="str">
        <f t="shared" si="72"/>
        <v/>
      </c>
      <c r="O244" s="3" t="str">
        <f t="shared" si="73"/>
        <v/>
      </c>
      <c r="P244" s="3" t="str">
        <f t="shared" si="74"/>
        <v/>
      </c>
      <c r="Q244" s="3" t="str">
        <f t="shared" si="75"/>
        <v/>
      </c>
      <c r="R244" s="7" t="str">
        <f t="shared" si="76"/>
        <v/>
      </c>
      <c r="S244" s="7" t="str">
        <f t="shared" si="77"/>
        <v/>
      </c>
      <c r="U244" s="8" t="str">
        <f t="shared" si="81"/>
        <v/>
      </c>
      <c r="V244" s="8" t="str">
        <f t="shared" si="82"/>
        <v/>
      </c>
    </row>
    <row r="245" spans="1:22" x14ac:dyDescent="0.25">
      <c r="A245" s="5" t="str">
        <f t="shared" si="83"/>
        <v/>
      </c>
      <c r="B245" s="15" t="str">
        <f t="shared" si="78"/>
        <v/>
      </c>
      <c r="C245" s="15" t="str">
        <f t="shared" si="79"/>
        <v/>
      </c>
      <c r="D245" s="22" t="str">
        <f t="shared" si="63"/>
        <v/>
      </c>
      <c r="E245" s="8" t="str">
        <f t="shared" si="64"/>
        <v/>
      </c>
      <c r="F245" s="8" t="str">
        <f t="shared" si="65"/>
        <v/>
      </c>
      <c r="G245" s="6" t="str">
        <f t="shared" si="66"/>
        <v/>
      </c>
      <c r="H245" s="3" t="str">
        <f t="shared" si="67"/>
        <v/>
      </c>
      <c r="I245" s="3" t="str">
        <f t="shared" si="68"/>
        <v/>
      </c>
      <c r="J245" s="3" t="str">
        <f t="shared" si="80"/>
        <v/>
      </c>
      <c r="K245" s="3" t="str">
        <f t="shared" si="69"/>
        <v/>
      </c>
      <c r="L245" s="3" t="str">
        <f t="shared" si="70"/>
        <v/>
      </c>
      <c r="M245" s="3" t="str">
        <f t="shared" si="71"/>
        <v/>
      </c>
      <c r="N245" s="6" t="str">
        <f t="shared" si="72"/>
        <v/>
      </c>
      <c r="O245" s="3" t="str">
        <f t="shared" si="73"/>
        <v/>
      </c>
      <c r="P245" s="3" t="str">
        <f t="shared" si="74"/>
        <v/>
      </c>
      <c r="Q245" s="3" t="str">
        <f t="shared" si="75"/>
        <v/>
      </c>
      <c r="R245" s="7" t="str">
        <f t="shared" si="76"/>
        <v/>
      </c>
      <c r="S245" s="7" t="str">
        <f t="shared" si="77"/>
        <v/>
      </c>
      <c r="U245" s="8" t="str">
        <f t="shared" si="81"/>
        <v/>
      </c>
      <c r="V245" s="8" t="str">
        <f t="shared" si="82"/>
        <v/>
      </c>
    </row>
    <row r="246" spans="1:22" x14ac:dyDescent="0.25">
      <c r="A246" s="5" t="str">
        <f t="shared" si="83"/>
        <v/>
      </c>
      <c r="B246" s="15" t="str">
        <f t="shared" si="78"/>
        <v/>
      </c>
      <c r="C246" s="15" t="str">
        <f t="shared" si="79"/>
        <v/>
      </c>
      <c r="D246" s="22" t="str">
        <f t="shared" si="63"/>
        <v/>
      </c>
      <c r="E246" s="8" t="str">
        <f t="shared" si="64"/>
        <v/>
      </c>
      <c r="F246" s="8" t="str">
        <f t="shared" si="65"/>
        <v/>
      </c>
      <c r="G246" s="6" t="str">
        <f t="shared" si="66"/>
        <v/>
      </c>
      <c r="H246" s="3" t="str">
        <f t="shared" si="67"/>
        <v/>
      </c>
      <c r="I246" s="3" t="str">
        <f t="shared" si="68"/>
        <v/>
      </c>
      <c r="J246" s="3" t="str">
        <f t="shared" si="80"/>
        <v/>
      </c>
      <c r="K246" s="3" t="str">
        <f t="shared" si="69"/>
        <v/>
      </c>
      <c r="L246" s="3" t="str">
        <f t="shared" si="70"/>
        <v/>
      </c>
      <c r="M246" s="3" t="str">
        <f t="shared" si="71"/>
        <v/>
      </c>
      <c r="N246" s="6" t="str">
        <f t="shared" si="72"/>
        <v/>
      </c>
      <c r="O246" s="3" t="str">
        <f t="shared" si="73"/>
        <v/>
      </c>
      <c r="P246" s="3" t="str">
        <f t="shared" si="74"/>
        <v/>
      </c>
      <c r="Q246" s="3" t="str">
        <f t="shared" si="75"/>
        <v/>
      </c>
      <c r="R246" s="7" t="str">
        <f t="shared" si="76"/>
        <v/>
      </c>
      <c r="S246" s="7" t="str">
        <f t="shared" si="77"/>
        <v/>
      </c>
      <c r="U246" s="8" t="str">
        <f t="shared" si="81"/>
        <v/>
      </c>
      <c r="V246" s="8" t="str">
        <f t="shared" si="82"/>
        <v/>
      </c>
    </row>
    <row r="247" spans="1:22" x14ac:dyDescent="0.25">
      <c r="A247" s="5" t="str">
        <f t="shared" si="83"/>
        <v/>
      </c>
      <c r="B247" s="15" t="str">
        <f t="shared" si="78"/>
        <v/>
      </c>
      <c r="C247" s="15" t="str">
        <f t="shared" si="79"/>
        <v/>
      </c>
      <c r="D247" s="22" t="str">
        <f t="shared" si="63"/>
        <v/>
      </c>
      <c r="E247" s="8" t="str">
        <f t="shared" si="64"/>
        <v/>
      </c>
      <c r="F247" s="8" t="str">
        <f t="shared" si="65"/>
        <v/>
      </c>
      <c r="G247" s="6" t="str">
        <f t="shared" si="66"/>
        <v/>
      </c>
      <c r="H247" s="3" t="str">
        <f t="shared" si="67"/>
        <v/>
      </c>
      <c r="I247" s="3" t="str">
        <f t="shared" si="68"/>
        <v/>
      </c>
      <c r="J247" s="3" t="str">
        <f t="shared" si="80"/>
        <v/>
      </c>
      <c r="K247" s="3" t="str">
        <f t="shared" si="69"/>
        <v/>
      </c>
      <c r="L247" s="3" t="str">
        <f t="shared" si="70"/>
        <v/>
      </c>
      <c r="M247" s="3" t="str">
        <f t="shared" si="71"/>
        <v/>
      </c>
      <c r="N247" s="6" t="str">
        <f t="shared" si="72"/>
        <v/>
      </c>
      <c r="O247" s="3" t="str">
        <f t="shared" si="73"/>
        <v/>
      </c>
      <c r="P247" s="3" t="str">
        <f t="shared" si="74"/>
        <v/>
      </c>
      <c r="Q247" s="3" t="str">
        <f t="shared" si="75"/>
        <v/>
      </c>
      <c r="R247" s="7" t="str">
        <f t="shared" si="76"/>
        <v/>
      </c>
      <c r="S247" s="7" t="str">
        <f t="shared" si="77"/>
        <v/>
      </c>
      <c r="U247" s="8" t="str">
        <f t="shared" si="81"/>
        <v/>
      </c>
      <c r="V247" s="8" t="str">
        <f t="shared" si="82"/>
        <v/>
      </c>
    </row>
    <row r="248" spans="1:22" x14ac:dyDescent="0.25">
      <c r="A248" s="5" t="str">
        <f t="shared" si="83"/>
        <v/>
      </c>
      <c r="B248" s="15" t="str">
        <f t="shared" si="78"/>
        <v/>
      </c>
      <c r="C248" s="15" t="str">
        <f t="shared" si="79"/>
        <v/>
      </c>
      <c r="D248" s="22" t="str">
        <f t="shared" si="63"/>
        <v/>
      </c>
      <c r="E248" s="8" t="str">
        <f t="shared" si="64"/>
        <v/>
      </c>
      <c r="F248" s="8" t="str">
        <f t="shared" si="65"/>
        <v/>
      </c>
      <c r="G248" s="6" t="str">
        <f t="shared" si="66"/>
        <v/>
      </c>
      <c r="H248" s="3" t="str">
        <f t="shared" si="67"/>
        <v/>
      </c>
      <c r="I248" s="3" t="str">
        <f t="shared" si="68"/>
        <v/>
      </c>
      <c r="J248" s="3" t="str">
        <f t="shared" si="80"/>
        <v/>
      </c>
      <c r="K248" s="3" t="str">
        <f t="shared" si="69"/>
        <v/>
      </c>
      <c r="L248" s="3" t="str">
        <f t="shared" si="70"/>
        <v/>
      </c>
      <c r="M248" s="3" t="str">
        <f t="shared" si="71"/>
        <v/>
      </c>
      <c r="N248" s="6" t="str">
        <f t="shared" si="72"/>
        <v/>
      </c>
      <c r="O248" s="3" t="str">
        <f t="shared" si="73"/>
        <v/>
      </c>
      <c r="P248" s="3" t="str">
        <f t="shared" si="74"/>
        <v/>
      </c>
      <c r="Q248" s="3" t="str">
        <f t="shared" si="75"/>
        <v/>
      </c>
      <c r="R248" s="7" t="str">
        <f t="shared" si="76"/>
        <v/>
      </c>
      <c r="S248" s="7" t="str">
        <f t="shared" si="77"/>
        <v/>
      </c>
      <c r="U248" s="8" t="str">
        <f t="shared" si="81"/>
        <v/>
      </c>
      <c r="V248" s="8" t="str">
        <f t="shared" si="82"/>
        <v/>
      </c>
    </row>
    <row r="249" spans="1:22" x14ac:dyDescent="0.25">
      <c r="A249" s="5" t="str">
        <f t="shared" si="83"/>
        <v/>
      </c>
      <c r="B249" s="15" t="str">
        <f t="shared" si="78"/>
        <v/>
      </c>
      <c r="C249" s="15" t="str">
        <f t="shared" si="79"/>
        <v/>
      </c>
      <c r="D249" s="22" t="str">
        <f t="shared" si="63"/>
        <v/>
      </c>
      <c r="E249" s="8" t="str">
        <f t="shared" si="64"/>
        <v/>
      </c>
      <c r="F249" s="8" t="str">
        <f t="shared" si="65"/>
        <v/>
      </c>
      <c r="G249" s="6" t="str">
        <f t="shared" si="66"/>
        <v/>
      </c>
      <c r="H249" s="3" t="str">
        <f t="shared" si="67"/>
        <v/>
      </c>
      <c r="I249" s="3" t="str">
        <f t="shared" si="68"/>
        <v/>
      </c>
      <c r="J249" s="3" t="str">
        <f t="shared" si="80"/>
        <v/>
      </c>
      <c r="K249" s="3" t="str">
        <f t="shared" si="69"/>
        <v/>
      </c>
      <c r="L249" s="3" t="str">
        <f t="shared" si="70"/>
        <v/>
      </c>
      <c r="M249" s="3" t="str">
        <f t="shared" si="71"/>
        <v/>
      </c>
      <c r="N249" s="6" t="str">
        <f t="shared" si="72"/>
        <v/>
      </c>
      <c r="O249" s="3" t="str">
        <f t="shared" si="73"/>
        <v/>
      </c>
      <c r="P249" s="3" t="str">
        <f t="shared" si="74"/>
        <v/>
      </c>
      <c r="Q249" s="3" t="str">
        <f t="shared" si="75"/>
        <v/>
      </c>
      <c r="R249" s="7" t="str">
        <f t="shared" si="76"/>
        <v/>
      </c>
      <c r="S249" s="7" t="str">
        <f t="shared" si="77"/>
        <v/>
      </c>
      <c r="U249" s="8" t="str">
        <f t="shared" si="81"/>
        <v/>
      </c>
      <c r="V249" s="8" t="str">
        <f t="shared" si="82"/>
        <v/>
      </c>
    </row>
    <row r="250" spans="1:22" x14ac:dyDescent="0.25">
      <c r="A250" s="5" t="str">
        <f t="shared" si="83"/>
        <v/>
      </c>
      <c r="B250" s="15" t="str">
        <f t="shared" si="78"/>
        <v/>
      </c>
      <c r="C250" s="15" t="str">
        <f t="shared" si="79"/>
        <v/>
      </c>
      <c r="D250" s="22" t="str">
        <f t="shared" si="63"/>
        <v/>
      </c>
      <c r="E250" s="8" t="str">
        <f t="shared" si="64"/>
        <v/>
      </c>
      <c r="F250" s="8" t="str">
        <f t="shared" si="65"/>
        <v/>
      </c>
      <c r="G250" s="6" t="str">
        <f t="shared" si="66"/>
        <v/>
      </c>
      <c r="H250" s="3" t="str">
        <f t="shared" si="67"/>
        <v/>
      </c>
      <c r="I250" s="3" t="str">
        <f t="shared" si="68"/>
        <v/>
      </c>
      <c r="J250" s="3" t="str">
        <f t="shared" si="80"/>
        <v/>
      </c>
      <c r="K250" s="3" t="str">
        <f t="shared" si="69"/>
        <v/>
      </c>
      <c r="L250" s="3" t="str">
        <f t="shared" si="70"/>
        <v/>
      </c>
      <c r="M250" s="3" t="str">
        <f t="shared" si="71"/>
        <v/>
      </c>
      <c r="N250" s="6" t="str">
        <f t="shared" si="72"/>
        <v/>
      </c>
      <c r="O250" s="3" t="str">
        <f t="shared" si="73"/>
        <v/>
      </c>
      <c r="P250" s="3" t="str">
        <f t="shared" si="74"/>
        <v/>
      </c>
      <c r="Q250" s="3" t="str">
        <f t="shared" si="75"/>
        <v/>
      </c>
      <c r="R250" s="7" t="str">
        <f t="shared" si="76"/>
        <v/>
      </c>
      <c r="S250" s="7" t="str">
        <f t="shared" si="77"/>
        <v/>
      </c>
      <c r="U250" s="8" t="str">
        <f t="shared" si="81"/>
        <v/>
      </c>
      <c r="V250" s="8" t="str">
        <f t="shared" si="82"/>
        <v/>
      </c>
    </row>
    <row r="251" spans="1:22" x14ac:dyDescent="0.25">
      <c r="A251" s="5" t="str">
        <f t="shared" si="83"/>
        <v/>
      </c>
      <c r="B251" s="15" t="str">
        <f t="shared" si="78"/>
        <v/>
      </c>
      <c r="C251" s="15" t="str">
        <f t="shared" si="79"/>
        <v/>
      </c>
      <c r="D251" s="22" t="str">
        <f t="shared" si="63"/>
        <v/>
      </c>
      <c r="E251" s="8" t="str">
        <f t="shared" si="64"/>
        <v/>
      </c>
      <c r="F251" s="8" t="str">
        <f t="shared" si="65"/>
        <v/>
      </c>
      <c r="G251" s="6" t="str">
        <f t="shared" si="66"/>
        <v/>
      </c>
      <c r="H251" s="3" t="str">
        <f t="shared" si="67"/>
        <v/>
      </c>
      <c r="I251" s="3" t="str">
        <f t="shared" si="68"/>
        <v/>
      </c>
      <c r="J251" s="3" t="str">
        <f t="shared" si="80"/>
        <v/>
      </c>
      <c r="K251" s="3" t="str">
        <f t="shared" si="69"/>
        <v/>
      </c>
      <c r="L251" s="3" t="str">
        <f t="shared" si="70"/>
        <v/>
      </c>
      <c r="M251" s="3" t="str">
        <f t="shared" si="71"/>
        <v/>
      </c>
      <c r="N251" s="6" t="str">
        <f t="shared" si="72"/>
        <v/>
      </c>
      <c r="O251" s="3" t="str">
        <f t="shared" si="73"/>
        <v/>
      </c>
      <c r="P251" s="3" t="str">
        <f t="shared" si="74"/>
        <v/>
      </c>
      <c r="Q251" s="3" t="str">
        <f t="shared" si="75"/>
        <v/>
      </c>
      <c r="R251" s="7" t="str">
        <f t="shared" si="76"/>
        <v/>
      </c>
      <c r="S251" s="7" t="str">
        <f t="shared" si="77"/>
        <v/>
      </c>
      <c r="U251" s="8" t="str">
        <f t="shared" si="81"/>
        <v/>
      </c>
      <c r="V251" s="8" t="str">
        <f t="shared" si="82"/>
        <v/>
      </c>
    </row>
    <row r="252" spans="1:22" x14ac:dyDescent="0.25">
      <c r="A252" s="5" t="str">
        <f t="shared" si="83"/>
        <v/>
      </c>
      <c r="B252" s="15" t="str">
        <f t="shared" si="78"/>
        <v/>
      </c>
      <c r="C252" s="15" t="str">
        <f t="shared" si="79"/>
        <v/>
      </c>
      <c r="D252" s="22" t="str">
        <f t="shared" si="63"/>
        <v/>
      </c>
      <c r="E252" s="8" t="str">
        <f t="shared" si="64"/>
        <v/>
      </c>
      <c r="F252" s="8" t="str">
        <f t="shared" si="65"/>
        <v/>
      </c>
      <c r="G252" s="6" t="str">
        <f t="shared" si="66"/>
        <v/>
      </c>
      <c r="H252" s="3" t="str">
        <f t="shared" si="67"/>
        <v/>
      </c>
      <c r="I252" s="3" t="str">
        <f t="shared" si="68"/>
        <v/>
      </c>
      <c r="J252" s="3" t="str">
        <f t="shared" si="80"/>
        <v/>
      </c>
      <c r="K252" s="3" t="str">
        <f t="shared" si="69"/>
        <v/>
      </c>
      <c r="L252" s="3" t="str">
        <f t="shared" si="70"/>
        <v/>
      </c>
      <c r="M252" s="3" t="str">
        <f t="shared" si="71"/>
        <v/>
      </c>
      <c r="N252" s="6" t="str">
        <f t="shared" si="72"/>
        <v/>
      </c>
      <c r="O252" s="3" t="str">
        <f t="shared" si="73"/>
        <v/>
      </c>
      <c r="P252" s="3" t="str">
        <f t="shared" si="74"/>
        <v/>
      </c>
      <c r="Q252" s="3" t="str">
        <f t="shared" si="75"/>
        <v/>
      </c>
      <c r="R252" s="7" t="str">
        <f t="shared" si="76"/>
        <v/>
      </c>
      <c r="S252" s="7" t="str">
        <f t="shared" si="77"/>
        <v/>
      </c>
      <c r="U252" s="8" t="str">
        <f t="shared" si="81"/>
        <v/>
      </c>
      <c r="V252" s="8" t="str">
        <f t="shared" si="82"/>
        <v/>
      </c>
    </row>
    <row r="253" spans="1:22" x14ac:dyDescent="0.25">
      <c r="A253" s="5" t="str">
        <f t="shared" si="83"/>
        <v/>
      </c>
      <c r="B253" s="15" t="str">
        <f t="shared" si="78"/>
        <v/>
      </c>
      <c r="C253" s="15" t="str">
        <f t="shared" si="79"/>
        <v/>
      </c>
      <c r="D253" s="22" t="str">
        <f t="shared" si="63"/>
        <v/>
      </c>
      <c r="E253" s="8" t="str">
        <f t="shared" si="64"/>
        <v/>
      </c>
      <c r="F253" s="8" t="str">
        <f t="shared" si="65"/>
        <v/>
      </c>
      <c r="G253" s="6" t="str">
        <f t="shared" si="66"/>
        <v/>
      </c>
      <c r="H253" s="3" t="str">
        <f t="shared" si="67"/>
        <v/>
      </c>
      <c r="I253" s="3" t="str">
        <f t="shared" si="68"/>
        <v/>
      </c>
      <c r="J253" s="3" t="str">
        <f t="shared" si="80"/>
        <v/>
      </c>
      <c r="K253" s="3" t="str">
        <f t="shared" si="69"/>
        <v/>
      </c>
      <c r="L253" s="3" t="str">
        <f t="shared" si="70"/>
        <v/>
      </c>
      <c r="M253" s="3" t="str">
        <f t="shared" si="71"/>
        <v/>
      </c>
      <c r="N253" s="6" t="str">
        <f t="shared" si="72"/>
        <v/>
      </c>
      <c r="O253" s="3" t="str">
        <f t="shared" si="73"/>
        <v/>
      </c>
      <c r="P253" s="3" t="str">
        <f t="shared" si="74"/>
        <v/>
      </c>
      <c r="Q253" s="3" t="str">
        <f t="shared" si="75"/>
        <v/>
      </c>
      <c r="R253" s="7" t="str">
        <f t="shared" si="76"/>
        <v/>
      </c>
      <c r="S253" s="7" t="str">
        <f t="shared" si="77"/>
        <v/>
      </c>
      <c r="U253" s="8" t="str">
        <f t="shared" si="81"/>
        <v/>
      </c>
      <c r="V253" s="8" t="str">
        <f t="shared" si="82"/>
        <v/>
      </c>
    </row>
    <row r="254" spans="1:22" x14ac:dyDescent="0.25">
      <c r="A254" s="5" t="str">
        <f t="shared" si="83"/>
        <v/>
      </c>
      <c r="B254" s="15" t="str">
        <f t="shared" si="78"/>
        <v/>
      </c>
      <c r="C254" s="15" t="str">
        <f t="shared" si="79"/>
        <v/>
      </c>
      <c r="D254" s="22" t="str">
        <f t="shared" si="63"/>
        <v/>
      </c>
      <c r="E254" s="8" t="str">
        <f t="shared" si="64"/>
        <v/>
      </c>
      <c r="F254" s="8" t="str">
        <f t="shared" si="65"/>
        <v/>
      </c>
      <c r="G254" s="6" t="str">
        <f t="shared" si="66"/>
        <v/>
      </c>
      <c r="H254" s="3" t="str">
        <f t="shared" si="67"/>
        <v/>
      </c>
      <c r="I254" s="3" t="str">
        <f t="shared" si="68"/>
        <v/>
      </c>
      <c r="J254" s="3" t="str">
        <f t="shared" si="80"/>
        <v/>
      </c>
      <c r="K254" s="3" t="str">
        <f t="shared" si="69"/>
        <v/>
      </c>
      <c r="L254" s="3" t="str">
        <f t="shared" si="70"/>
        <v/>
      </c>
      <c r="M254" s="3" t="str">
        <f t="shared" si="71"/>
        <v/>
      </c>
      <c r="N254" s="6" t="str">
        <f t="shared" si="72"/>
        <v/>
      </c>
      <c r="O254" s="3" t="str">
        <f t="shared" si="73"/>
        <v/>
      </c>
      <c r="P254" s="3" t="str">
        <f t="shared" si="74"/>
        <v/>
      </c>
      <c r="Q254" s="3" t="str">
        <f t="shared" si="75"/>
        <v/>
      </c>
      <c r="R254" s="7" t="str">
        <f t="shared" si="76"/>
        <v/>
      </c>
      <c r="S254" s="7" t="str">
        <f t="shared" si="77"/>
        <v/>
      </c>
      <c r="U254" s="8" t="str">
        <f t="shared" si="81"/>
        <v/>
      </c>
      <c r="V254" s="8" t="str">
        <f t="shared" si="82"/>
        <v/>
      </c>
    </row>
    <row r="255" spans="1:22" x14ac:dyDescent="0.25">
      <c r="A255" s="5" t="str">
        <f t="shared" si="83"/>
        <v/>
      </c>
      <c r="B255" s="15" t="str">
        <f t="shared" si="78"/>
        <v/>
      </c>
      <c r="C255" s="15" t="str">
        <f t="shared" si="79"/>
        <v/>
      </c>
      <c r="D255" s="22" t="str">
        <f t="shared" si="63"/>
        <v/>
      </c>
      <c r="E255" s="8" t="str">
        <f t="shared" si="64"/>
        <v/>
      </c>
      <c r="F255" s="8" t="str">
        <f t="shared" si="65"/>
        <v/>
      </c>
      <c r="G255" s="6" t="str">
        <f t="shared" si="66"/>
        <v/>
      </c>
      <c r="H255" s="3" t="str">
        <f t="shared" si="67"/>
        <v/>
      </c>
      <c r="I255" s="3" t="str">
        <f t="shared" si="68"/>
        <v/>
      </c>
      <c r="J255" s="3" t="str">
        <f t="shared" si="80"/>
        <v/>
      </c>
      <c r="K255" s="3" t="str">
        <f t="shared" si="69"/>
        <v/>
      </c>
      <c r="L255" s="3" t="str">
        <f t="shared" si="70"/>
        <v/>
      </c>
      <c r="M255" s="3" t="str">
        <f t="shared" si="71"/>
        <v/>
      </c>
      <c r="N255" s="6" t="str">
        <f t="shared" si="72"/>
        <v/>
      </c>
      <c r="O255" s="3" t="str">
        <f t="shared" si="73"/>
        <v/>
      </c>
      <c r="P255" s="3" t="str">
        <f t="shared" si="74"/>
        <v/>
      </c>
      <c r="Q255" s="3" t="str">
        <f t="shared" si="75"/>
        <v/>
      </c>
      <c r="R255" s="7" t="str">
        <f t="shared" si="76"/>
        <v/>
      </c>
      <c r="S255" s="7" t="str">
        <f t="shared" si="77"/>
        <v/>
      </c>
      <c r="U255" s="8" t="str">
        <f t="shared" si="81"/>
        <v/>
      </c>
      <c r="V255" s="8" t="str">
        <f t="shared" si="82"/>
        <v/>
      </c>
    </row>
    <row r="256" spans="1:22" x14ac:dyDescent="0.25">
      <c r="A256" s="5" t="str">
        <f t="shared" si="83"/>
        <v/>
      </c>
      <c r="B256" s="15" t="str">
        <f t="shared" si="78"/>
        <v/>
      </c>
      <c r="C256" s="15" t="str">
        <f t="shared" si="79"/>
        <v/>
      </c>
      <c r="D256" s="22" t="str">
        <f t="shared" si="63"/>
        <v/>
      </c>
      <c r="E256" s="8" t="str">
        <f t="shared" si="64"/>
        <v/>
      </c>
      <c r="F256" s="8" t="str">
        <f t="shared" si="65"/>
        <v/>
      </c>
      <c r="G256" s="6" t="str">
        <f t="shared" si="66"/>
        <v/>
      </c>
      <c r="H256" s="3" t="str">
        <f t="shared" si="67"/>
        <v/>
      </c>
      <c r="I256" s="3" t="str">
        <f t="shared" si="68"/>
        <v/>
      </c>
      <c r="J256" s="3" t="str">
        <f t="shared" si="80"/>
        <v/>
      </c>
      <c r="K256" s="3" t="str">
        <f t="shared" si="69"/>
        <v/>
      </c>
      <c r="L256" s="3" t="str">
        <f t="shared" si="70"/>
        <v/>
      </c>
      <c r="M256" s="3" t="str">
        <f t="shared" si="71"/>
        <v/>
      </c>
      <c r="N256" s="6" t="str">
        <f t="shared" si="72"/>
        <v/>
      </c>
      <c r="O256" s="3" t="str">
        <f t="shared" si="73"/>
        <v/>
      </c>
      <c r="P256" s="3" t="str">
        <f t="shared" si="74"/>
        <v/>
      </c>
      <c r="Q256" s="3" t="str">
        <f t="shared" si="75"/>
        <v/>
      </c>
      <c r="R256" s="7" t="str">
        <f t="shared" si="76"/>
        <v/>
      </c>
      <c r="S256" s="7" t="str">
        <f t="shared" si="77"/>
        <v/>
      </c>
      <c r="U256" s="8" t="str">
        <f t="shared" si="81"/>
        <v/>
      </c>
      <c r="V256" s="8" t="str">
        <f t="shared" si="82"/>
        <v/>
      </c>
    </row>
    <row r="257" spans="1:22" x14ac:dyDescent="0.25">
      <c r="A257" s="5" t="str">
        <f t="shared" si="83"/>
        <v/>
      </c>
      <c r="B257" s="15" t="str">
        <f t="shared" si="78"/>
        <v/>
      </c>
      <c r="C257" s="15" t="str">
        <f t="shared" si="79"/>
        <v/>
      </c>
      <c r="D257" s="22" t="str">
        <f t="shared" si="63"/>
        <v/>
      </c>
      <c r="E257" s="8" t="str">
        <f t="shared" si="64"/>
        <v/>
      </c>
      <c r="F257" s="8" t="str">
        <f t="shared" si="65"/>
        <v/>
      </c>
      <c r="G257" s="6" t="str">
        <f t="shared" si="66"/>
        <v/>
      </c>
      <c r="H257" s="3" t="str">
        <f t="shared" si="67"/>
        <v/>
      </c>
      <c r="I257" s="3" t="str">
        <f t="shared" si="68"/>
        <v/>
      </c>
      <c r="J257" s="3" t="str">
        <f t="shared" si="80"/>
        <v/>
      </c>
      <c r="K257" s="3" t="str">
        <f t="shared" si="69"/>
        <v/>
      </c>
      <c r="L257" s="3" t="str">
        <f t="shared" si="70"/>
        <v/>
      </c>
      <c r="M257" s="3" t="str">
        <f t="shared" si="71"/>
        <v/>
      </c>
      <c r="N257" s="6" t="str">
        <f t="shared" si="72"/>
        <v/>
      </c>
      <c r="O257" s="3" t="str">
        <f t="shared" si="73"/>
        <v/>
      </c>
      <c r="P257" s="3" t="str">
        <f t="shared" si="74"/>
        <v/>
      </c>
      <c r="Q257" s="3" t="str">
        <f t="shared" si="75"/>
        <v/>
      </c>
      <c r="R257" s="7" t="str">
        <f t="shared" si="76"/>
        <v/>
      </c>
      <c r="S257" s="7" t="str">
        <f t="shared" si="77"/>
        <v/>
      </c>
      <c r="U257" s="8" t="str">
        <f t="shared" si="81"/>
        <v/>
      </c>
      <c r="V257" s="8" t="str">
        <f t="shared" si="82"/>
        <v/>
      </c>
    </row>
    <row r="258" spans="1:22" x14ac:dyDescent="0.25">
      <c r="A258" s="5" t="str">
        <f t="shared" si="83"/>
        <v/>
      </c>
      <c r="B258" s="15" t="str">
        <f t="shared" si="78"/>
        <v/>
      </c>
      <c r="C258" s="15" t="str">
        <f t="shared" si="79"/>
        <v/>
      </c>
      <c r="D258" s="22" t="str">
        <f t="shared" si="63"/>
        <v/>
      </c>
      <c r="E258" s="8" t="str">
        <f t="shared" si="64"/>
        <v/>
      </c>
      <c r="F258" s="8" t="str">
        <f t="shared" si="65"/>
        <v/>
      </c>
      <c r="G258" s="6" t="str">
        <f t="shared" si="66"/>
        <v/>
      </c>
      <c r="H258" s="3" t="str">
        <f t="shared" si="67"/>
        <v/>
      </c>
      <c r="I258" s="3" t="str">
        <f t="shared" si="68"/>
        <v/>
      </c>
      <c r="J258" s="3" t="str">
        <f t="shared" si="80"/>
        <v/>
      </c>
      <c r="K258" s="3" t="str">
        <f t="shared" si="69"/>
        <v/>
      </c>
      <c r="L258" s="3" t="str">
        <f t="shared" si="70"/>
        <v/>
      </c>
      <c r="M258" s="3" t="str">
        <f t="shared" si="71"/>
        <v/>
      </c>
      <c r="N258" s="6" t="str">
        <f t="shared" si="72"/>
        <v/>
      </c>
      <c r="O258" s="3" t="str">
        <f t="shared" si="73"/>
        <v/>
      </c>
      <c r="P258" s="3" t="str">
        <f t="shared" si="74"/>
        <v/>
      </c>
      <c r="Q258" s="3" t="str">
        <f t="shared" si="75"/>
        <v/>
      </c>
      <c r="R258" s="7" t="str">
        <f t="shared" si="76"/>
        <v/>
      </c>
      <c r="S258" s="7" t="str">
        <f t="shared" si="77"/>
        <v/>
      </c>
      <c r="U258" s="8" t="str">
        <f t="shared" si="81"/>
        <v/>
      </c>
      <c r="V258" s="8" t="str">
        <f t="shared" si="82"/>
        <v/>
      </c>
    </row>
    <row r="259" spans="1:22" x14ac:dyDescent="0.25">
      <c r="A259" s="5" t="str">
        <f t="shared" si="83"/>
        <v/>
      </c>
      <c r="B259" s="15" t="str">
        <f t="shared" si="78"/>
        <v/>
      </c>
      <c r="C259" s="15" t="str">
        <f t="shared" si="79"/>
        <v/>
      </c>
      <c r="D259" s="22" t="str">
        <f t="shared" si="63"/>
        <v/>
      </c>
      <c r="E259" s="8" t="str">
        <f t="shared" si="64"/>
        <v/>
      </c>
      <c r="F259" s="8" t="str">
        <f t="shared" si="65"/>
        <v/>
      </c>
      <c r="G259" s="6" t="str">
        <f t="shared" si="66"/>
        <v/>
      </c>
      <c r="H259" s="3" t="str">
        <f t="shared" si="67"/>
        <v/>
      </c>
      <c r="I259" s="3" t="str">
        <f t="shared" si="68"/>
        <v/>
      </c>
      <c r="J259" s="3" t="str">
        <f t="shared" si="80"/>
        <v/>
      </c>
      <c r="K259" s="3" t="str">
        <f t="shared" si="69"/>
        <v/>
      </c>
      <c r="L259" s="3" t="str">
        <f t="shared" si="70"/>
        <v/>
      </c>
      <c r="M259" s="3" t="str">
        <f t="shared" si="71"/>
        <v/>
      </c>
      <c r="N259" s="6" t="str">
        <f t="shared" si="72"/>
        <v/>
      </c>
      <c r="O259" s="3" t="str">
        <f t="shared" si="73"/>
        <v/>
      </c>
      <c r="P259" s="3" t="str">
        <f t="shared" si="74"/>
        <v/>
      </c>
      <c r="Q259" s="3" t="str">
        <f t="shared" si="75"/>
        <v/>
      </c>
      <c r="R259" s="7" t="str">
        <f t="shared" si="76"/>
        <v/>
      </c>
      <c r="S259" s="7" t="str">
        <f t="shared" si="77"/>
        <v/>
      </c>
      <c r="U259" s="8" t="str">
        <f t="shared" si="81"/>
        <v/>
      </c>
      <c r="V259" s="8" t="str">
        <f t="shared" si="82"/>
        <v/>
      </c>
    </row>
    <row r="260" spans="1:22" x14ac:dyDescent="0.25">
      <c r="A260" s="5" t="str">
        <f t="shared" si="83"/>
        <v/>
      </c>
      <c r="B260" s="15" t="str">
        <f t="shared" si="78"/>
        <v/>
      </c>
      <c r="C260" s="15" t="str">
        <f t="shared" si="79"/>
        <v/>
      </c>
      <c r="D260" s="22" t="str">
        <f t="shared" si="63"/>
        <v/>
      </c>
      <c r="E260" s="8" t="str">
        <f t="shared" si="64"/>
        <v/>
      </c>
      <c r="F260" s="8" t="str">
        <f t="shared" si="65"/>
        <v/>
      </c>
      <c r="G260" s="6" t="str">
        <f t="shared" si="66"/>
        <v/>
      </c>
      <c r="H260" s="3" t="str">
        <f t="shared" si="67"/>
        <v/>
      </c>
      <c r="I260" s="3" t="str">
        <f t="shared" si="68"/>
        <v/>
      </c>
      <c r="J260" s="3" t="str">
        <f t="shared" si="80"/>
        <v/>
      </c>
      <c r="K260" s="3" t="str">
        <f t="shared" si="69"/>
        <v/>
      </c>
      <c r="L260" s="3" t="str">
        <f t="shared" si="70"/>
        <v/>
      </c>
      <c r="M260" s="3" t="str">
        <f t="shared" si="71"/>
        <v/>
      </c>
      <c r="N260" s="6" t="str">
        <f t="shared" si="72"/>
        <v/>
      </c>
      <c r="O260" s="3" t="str">
        <f t="shared" si="73"/>
        <v/>
      </c>
      <c r="P260" s="3" t="str">
        <f t="shared" si="74"/>
        <v/>
      </c>
      <c r="Q260" s="3" t="str">
        <f t="shared" si="75"/>
        <v/>
      </c>
      <c r="R260" s="7" t="str">
        <f t="shared" si="76"/>
        <v/>
      </c>
      <c r="S260" s="7" t="str">
        <f t="shared" si="77"/>
        <v/>
      </c>
      <c r="U260" s="8" t="str">
        <f t="shared" si="81"/>
        <v/>
      </c>
      <c r="V260" s="8" t="str">
        <f t="shared" si="82"/>
        <v/>
      </c>
    </row>
    <row r="261" spans="1:22" x14ac:dyDescent="0.25">
      <c r="A261" s="5" t="str">
        <f t="shared" si="83"/>
        <v/>
      </c>
      <c r="B261" s="15" t="str">
        <f t="shared" si="78"/>
        <v/>
      </c>
      <c r="C261" s="15" t="str">
        <f t="shared" si="79"/>
        <v/>
      </c>
      <c r="D261" s="22" t="str">
        <f t="shared" si="63"/>
        <v/>
      </c>
      <c r="E261" s="8" t="str">
        <f t="shared" si="64"/>
        <v/>
      </c>
      <c r="F261" s="8" t="str">
        <f t="shared" si="65"/>
        <v/>
      </c>
      <c r="G261" s="6" t="str">
        <f t="shared" si="66"/>
        <v/>
      </c>
      <c r="H261" s="3" t="str">
        <f t="shared" si="67"/>
        <v/>
      </c>
      <c r="I261" s="3" t="str">
        <f t="shared" si="68"/>
        <v/>
      </c>
      <c r="J261" s="3" t="str">
        <f t="shared" si="80"/>
        <v/>
      </c>
      <c r="K261" s="3" t="str">
        <f t="shared" si="69"/>
        <v/>
      </c>
      <c r="L261" s="3" t="str">
        <f t="shared" si="70"/>
        <v/>
      </c>
      <c r="M261" s="3" t="str">
        <f t="shared" si="71"/>
        <v/>
      </c>
      <c r="N261" s="6" t="str">
        <f t="shared" si="72"/>
        <v/>
      </c>
      <c r="O261" s="3" t="str">
        <f t="shared" si="73"/>
        <v/>
      </c>
      <c r="P261" s="3" t="str">
        <f t="shared" si="74"/>
        <v/>
      </c>
      <c r="Q261" s="3" t="str">
        <f t="shared" si="75"/>
        <v/>
      </c>
      <c r="R261" s="7" t="str">
        <f t="shared" si="76"/>
        <v/>
      </c>
      <c r="S261" s="7" t="str">
        <f t="shared" si="77"/>
        <v/>
      </c>
      <c r="U261" s="8" t="str">
        <f t="shared" si="81"/>
        <v/>
      </c>
      <c r="V261" s="8" t="str">
        <f t="shared" si="82"/>
        <v/>
      </c>
    </row>
    <row r="262" spans="1:22" x14ac:dyDescent="0.25">
      <c r="A262" s="5" t="str">
        <f t="shared" si="83"/>
        <v/>
      </c>
      <c r="B262" s="15" t="str">
        <f t="shared" si="78"/>
        <v/>
      </c>
      <c r="C262" s="15" t="str">
        <f t="shared" si="79"/>
        <v/>
      </c>
      <c r="D262" s="22" t="str">
        <f t="shared" si="63"/>
        <v/>
      </c>
      <c r="E262" s="8" t="str">
        <f t="shared" si="64"/>
        <v/>
      </c>
      <c r="F262" s="8" t="str">
        <f t="shared" si="65"/>
        <v/>
      </c>
      <c r="G262" s="6" t="str">
        <f t="shared" si="66"/>
        <v/>
      </c>
      <c r="H262" s="3" t="str">
        <f t="shared" si="67"/>
        <v/>
      </c>
      <c r="I262" s="3" t="str">
        <f t="shared" si="68"/>
        <v/>
      </c>
      <c r="J262" s="3" t="str">
        <f t="shared" si="80"/>
        <v/>
      </c>
      <c r="K262" s="3" t="str">
        <f t="shared" si="69"/>
        <v/>
      </c>
      <c r="L262" s="3" t="str">
        <f t="shared" si="70"/>
        <v/>
      </c>
      <c r="M262" s="3" t="str">
        <f t="shared" si="71"/>
        <v/>
      </c>
      <c r="N262" s="6" t="str">
        <f t="shared" si="72"/>
        <v/>
      </c>
      <c r="O262" s="3" t="str">
        <f t="shared" si="73"/>
        <v/>
      </c>
      <c r="P262" s="3" t="str">
        <f t="shared" si="74"/>
        <v/>
      </c>
      <c r="Q262" s="3" t="str">
        <f t="shared" si="75"/>
        <v/>
      </c>
      <c r="R262" s="7" t="str">
        <f t="shared" si="76"/>
        <v/>
      </c>
      <c r="S262" s="7" t="str">
        <f t="shared" si="77"/>
        <v/>
      </c>
      <c r="U262" s="8" t="str">
        <f t="shared" si="81"/>
        <v/>
      </c>
      <c r="V262" s="8" t="str">
        <f t="shared" si="82"/>
        <v/>
      </c>
    </row>
    <row r="263" spans="1:22" x14ac:dyDescent="0.25">
      <c r="A263" s="5" t="str">
        <f t="shared" si="83"/>
        <v/>
      </c>
      <c r="B263" s="15" t="str">
        <f t="shared" si="78"/>
        <v/>
      </c>
      <c r="C263" s="15" t="str">
        <f t="shared" si="79"/>
        <v/>
      </c>
      <c r="D263" s="22" t="str">
        <f t="shared" si="63"/>
        <v/>
      </c>
      <c r="E263" s="8" t="str">
        <f t="shared" si="64"/>
        <v/>
      </c>
      <c r="F263" s="8" t="str">
        <f t="shared" si="65"/>
        <v/>
      </c>
      <c r="G263" s="6" t="str">
        <f t="shared" si="66"/>
        <v/>
      </c>
      <c r="H263" s="3" t="str">
        <f t="shared" si="67"/>
        <v/>
      </c>
      <c r="I263" s="3" t="str">
        <f t="shared" si="68"/>
        <v/>
      </c>
      <c r="J263" s="3" t="str">
        <f t="shared" si="80"/>
        <v/>
      </c>
      <c r="K263" s="3" t="str">
        <f t="shared" si="69"/>
        <v/>
      </c>
      <c r="L263" s="3" t="str">
        <f t="shared" si="70"/>
        <v/>
      </c>
      <c r="M263" s="3" t="str">
        <f t="shared" si="71"/>
        <v/>
      </c>
      <c r="N263" s="6" t="str">
        <f t="shared" si="72"/>
        <v/>
      </c>
      <c r="O263" s="3" t="str">
        <f t="shared" si="73"/>
        <v/>
      </c>
      <c r="P263" s="3" t="str">
        <f t="shared" si="74"/>
        <v/>
      </c>
      <c r="Q263" s="3" t="str">
        <f t="shared" si="75"/>
        <v/>
      </c>
      <c r="R263" s="7" t="str">
        <f t="shared" si="76"/>
        <v/>
      </c>
      <c r="S263" s="7" t="str">
        <f t="shared" si="77"/>
        <v/>
      </c>
      <c r="U263" s="8" t="str">
        <f t="shared" si="81"/>
        <v/>
      </c>
      <c r="V263" s="8" t="str">
        <f t="shared" si="82"/>
        <v/>
      </c>
    </row>
    <row r="264" spans="1:22" x14ac:dyDescent="0.25">
      <c r="A264" s="5" t="str">
        <f t="shared" si="83"/>
        <v/>
      </c>
      <c r="B264" s="15" t="str">
        <f t="shared" si="78"/>
        <v/>
      </c>
      <c r="C264" s="15" t="str">
        <f t="shared" si="79"/>
        <v/>
      </c>
      <c r="D264" s="22" t="str">
        <f t="shared" si="63"/>
        <v/>
      </c>
      <c r="E264" s="8" t="str">
        <f t="shared" si="64"/>
        <v/>
      </c>
      <c r="F264" s="8" t="str">
        <f t="shared" si="65"/>
        <v/>
      </c>
      <c r="G264" s="6" t="str">
        <f t="shared" si="66"/>
        <v/>
      </c>
      <c r="H264" s="3" t="str">
        <f t="shared" si="67"/>
        <v/>
      </c>
      <c r="I264" s="3" t="str">
        <f t="shared" si="68"/>
        <v/>
      </c>
      <c r="J264" s="3" t="str">
        <f t="shared" si="80"/>
        <v/>
      </c>
      <c r="K264" s="3" t="str">
        <f t="shared" si="69"/>
        <v/>
      </c>
      <c r="L264" s="3" t="str">
        <f t="shared" si="70"/>
        <v/>
      </c>
      <c r="M264" s="3" t="str">
        <f t="shared" si="71"/>
        <v/>
      </c>
      <c r="N264" s="6" t="str">
        <f t="shared" si="72"/>
        <v/>
      </c>
      <c r="O264" s="3" t="str">
        <f t="shared" si="73"/>
        <v/>
      </c>
      <c r="P264" s="3" t="str">
        <f t="shared" si="74"/>
        <v/>
      </c>
      <c r="Q264" s="3" t="str">
        <f t="shared" si="75"/>
        <v/>
      </c>
      <c r="R264" s="7" t="str">
        <f t="shared" si="76"/>
        <v/>
      </c>
      <c r="S264" s="7" t="str">
        <f t="shared" si="77"/>
        <v/>
      </c>
      <c r="U264" s="8" t="str">
        <f t="shared" si="81"/>
        <v/>
      </c>
      <c r="V264" s="8" t="str">
        <f t="shared" si="82"/>
        <v/>
      </c>
    </row>
    <row r="265" spans="1:22" x14ac:dyDescent="0.25">
      <c r="A265" s="5" t="str">
        <f t="shared" si="83"/>
        <v/>
      </c>
      <c r="B265" s="15" t="str">
        <f t="shared" si="78"/>
        <v/>
      </c>
      <c r="C265" s="15" t="str">
        <f t="shared" si="79"/>
        <v/>
      </c>
      <c r="D265" s="22" t="str">
        <f t="shared" si="63"/>
        <v/>
      </c>
      <c r="E265" s="8" t="str">
        <f t="shared" si="64"/>
        <v/>
      </c>
      <c r="F265" s="8" t="str">
        <f t="shared" si="65"/>
        <v/>
      </c>
      <c r="G265" s="6" t="str">
        <f t="shared" si="66"/>
        <v/>
      </c>
      <c r="H265" s="3" t="str">
        <f t="shared" si="67"/>
        <v/>
      </c>
      <c r="I265" s="3" t="str">
        <f t="shared" si="68"/>
        <v/>
      </c>
      <c r="J265" s="3" t="str">
        <f t="shared" si="80"/>
        <v/>
      </c>
      <c r="K265" s="3" t="str">
        <f t="shared" si="69"/>
        <v/>
      </c>
      <c r="L265" s="3" t="str">
        <f t="shared" si="70"/>
        <v/>
      </c>
      <c r="M265" s="3" t="str">
        <f t="shared" si="71"/>
        <v/>
      </c>
      <c r="N265" s="6" t="str">
        <f t="shared" si="72"/>
        <v/>
      </c>
      <c r="O265" s="3" t="str">
        <f t="shared" si="73"/>
        <v/>
      </c>
      <c r="P265" s="3" t="str">
        <f t="shared" si="74"/>
        <v/>
      </c>
      <c r="Q265" s="3" t="str">
        <f t="shared" si="75"/>
        <v/>
      </c>
      <c r="R265" s="7" t="str">
        <f t="shared" si="76"/>
        <v/>
      </c>
      <c r="S265" s="7" t="str">
        <f t="shared" si="77"/>
        <v/>
      </c>
      <c r="U265" s="8" t="str">
        <f t="shared" si="81"/>
        <v/>
      </c>
      <c r="V265" s="8" t="str">
        <f t="shared" si="82"/>
        <v/>
      </c>
    </row>
    <row r="266" spans="1:22" x14ac:dyDescent="0.25">
      <c r="A266" s="5" t="str">
        <f t="shared" si="83"/>
        <v/>
      </c>
      <c r="B266" s="15" t="str">
        <f t="shared" si="78"/>
        <v/>
      </c>
      <c r="C266" s="15" t="str">
        <f t="shared" si="79"/>
        <v/>
      </c>
      <c r="D266" s="22" t="str">
        <f t="shared" si="63"/>
        <v/>
      </c>
      <c r="E266" s="8" t="str">
        <f t="shared" si="64"/>
        <v/>
      </c>
      <c r="F266" s="8" t="str">
        <f t="shared" si="65"/>
        <v/>
      </c>
      <c r="G266" s="6" t="str">
        <f t="shared" si="66"/>
        <v/>
      </c>
      <c r="H266" s="3" t="str">
        <f t="shared" si="67"/>
        <v/>
      </c>
      <c r="I266" s="3" t="str">
        <f t="shared" si="68"/>
        <v/>
      </c>
      <c r="J266" s="3" t="str">
        <f t="shared" si="80"/>
        <v/>
      </c>
      <c r="K266" s="3" t="str">
        <f t="shared" si="69"/>
        <v/>
      </c>
      <c r="L266" s="3" t="str">
        <f t="shared" si="70"/>
        <v/>
      </c>
      <c r="M266" s="3" t="str">
        <f t="shared" si="71"/>
        <v/>
      </c>
      <c r="N266" s="6" t="str">
        <f t="shared" si="72"/>
        <v/>
      </c>
      <c r="O266" s="3" t="str">
        <f t="shared" si="73"/>
        <v/>
      </c>
      <c r="P266" s="3" t="str">
        <f t="shared" si="74"/>
        <v/>
      </c>
      <c r="Q266" s="3" t="str">
        <f t="shared" si="75"/>
        <v/>
      </c>
      <c r="R266" s="7" t="str">
        <f t="shared" si="76"/>
        <v/>
      </c>
      <c r="S266" s="7" t="str">
        <f t="shared" si="77"/>
        <v/>
      </c>
      <c r="U266" s="8" t="str">
        <f t="shared" si="81"/>
        <v/>
      </c>
      <c r="V266" s="8" t="str">
        <f t="shared" si="82"/>
        <v/>
      </c>
    </row>
    <row r="267" spans="1:22" x14ac:dyDescent="0.25">
      <c r="A267" s="5" t="str">
        <f t="shared" si="83"/>
        <v/>
      </c>
      <c r="B267" s="15" t="str">
        <f t="shared" si="78"/>
        <v/>
      </c>
      <c r="C267" s="15" t="str">
        <f t="shared" si="79"/>
        <v/>
      </c>
      <c r="D267" s="22" t="str">
        <f t="shared" si="63"/>
        <v/>
      </c>
      <c r="E267" s="8" t="str">
        <f t="shared" si="64"/>
        <v/>
      </c>
      <c r="F267" s="8" t="str">
        <f t="shared" si="65"/>
        <v/>
      </c>
      <c r="G267" s="6" t="str">
        <f t="shared" si="66"/>
        <v/>
      </c>
      <c r="H267" s="3" t="str">
        <f t="shared" si="67"/>
        <v/>
      </c>
      <c r="I267" s="3" t="str">
        <f t="shared" si="68"/>
        <v/>
      </c>
      <c r="J267" s="3" t="str">
        <f t="shared" si="80"/>
        <v/>
      </c>
      <c r="K267" s="3" t="str">
        <f t="shared" si="69"/>
        <v/>
      </c>
      <c r="L267" s="3" t="str">
        <f t="shared" si="70"/>
        <v/>
      </c>
      <c r="M267" s="3" t="str">
        <f t="shared" si="71"/>
        <v/>
      </c>
      <c r="N267" s="6" t="str">
        <f t="shared" si="72"/>
        <v/>
      </c>
      <c r="O267" s="3" t="str">
        <f t="shared" si="73"/>
        <v/>
      </c>
      <c r="P267" s="3" t="str">
        <f t="shared" si="74"/>
        <v/>
      </c>
      <c r="Q267" s="3" t="str">
        <f t="shared" si="75"/>
        <v/>
      </c>
      <c r="R267" s="7" t="str">
        <f t="shared" si="76"/>
        <v/>
      </c>
      <c r="S267" s="7" t="str">
        <f t="shared" si="77"/>
        <v/>
      </c>
      <c r="U267" s="8" t="str">
        <f t="shared" si="81"/>
        <v/>
      </c>
      <c r="V267" s="8" t="str">
        <f t="shared" si="82"/>
        <v/>
      </c>
    </row>
    <row r="268" spans="1:22" x14ac:dyDescent="0.25">
      <c r="A268" s="5" t="str">
        <f t="shared" si="83"/>
        <v/>
      </c>
      <c r="B268" s="15" t="str">
        <f t="shared" si="78"/>
        <v/>
      </c>
      <c r="C268" s="15" t="str">
        <f t="shared" si="79"/>
        <v/>
      </c>
      <c r="D268" s="22" t="str">
        <f t="shared" si="63"/>
        <v/>
      </c>
      <c r="E268" s="8" t="str">
        <f t="shared" si="64"/>
        <v/>
      </c>
      <c r="F268" s="8" t="str">
        <f t="shared" si="65"/>
        <v/>
      </c>
      <c r="G268" s="6" t="str">
        <f t="shared" si="66"/>
        <v/>
      </c>
      <c r="H268" s="3" t="str">
        <f t="shared" si="67"/>
        <v/>
      </c>
      <c r="I268" s="3" t="str">
        <f t="shared" si="68"/>
        <v/>
      </c>
      <c r="J268" s="3" t="str">
        <f t="shared" si="80"/>
        <v/>
      </c>
      <c r="K268" s="3" t="str">
        <f t="shared" si="69"/>
        <v/>
      </c>
      <c r="L268" s="3" t="str">
        <f t="shared" si="70"/>
        <v/>
      </c>
      <c r="M268" s="3" t="str">
        <f t="shared" si="71"/>
        <v/>
      </c>
      <c r="N268" s="6" t="str">
        <f t="shared" si="72"/>
        <v/>
      </c>
      <c r="O268" s="3" t="str">
        <f t="shared" si="73"/>
        <v/>
      </c>
      <c r="P268" s="3" t="str">
        <f t="shared" si="74"/>
        <v/>
      </c>
      <c r="Q268" s="3" t="str">
        <f t="shared" si="75"/>
        <v/>
      </c>
      <c r="R268" s="7" t="str">
        <f t="shared" si="76"/>
        <v/>
      </c>
      <c r="S268" s="7" t="str">
        <f t="shared" si="77"/>
        <v/>
      </c>
      <c r="U268" s="8" t="str">
        <f t="shared" si="81"/>
        <v/>
      </c>
      <c r="V268" s="8" t="str">
        <f t="shared" si="82"/>
        <v/>
      </c>
    </row>
    <row r="269" spans="1:22" x14ac:dyDescent="0.25">
      <c r="A269" s="5" t="str">
        <f t="shared" si="83"/>
        <v/>
      </c>
      <c r="B269" s="15" t="str">
        <f t="shared" si="78"/>
        <v/>
      </c>
      <c r="C269" s="15" t="str">
        <f t="shared" si="79"/>
        <v/>
      </c>
      <c r="D269" s="22" t="str">
        <f t="shared" si="63"/>
        <v/>
      </c>
      <c r="E269" s="8" t="str">
        <f t="shared" si="64"/>
        <v/>
      </c>
      <c r="F269" s="8" t="str">
        <f t="shared" si="65"/>
        <v/>
      </c>
      <c r="G269" s="6" t="str">
        <f t="shared" si="66"/>
        <v/>
      </c>
      <c r="H269" s="3" t="str">
        <f t="shared" si="67"/>
        <v/>
      </c>
      <c r="I269" s="3" t="str">
        <f t="shared" si="68"/>
        <v/>
      </c>
      <c r="J269" s="3" t="str">
        <f t="shared" si="80"/>
        <v/>
      </c>
      <c r="K269" s="3" t="str">
        <f t="shared" si="69"/>
        <v/>
      </c>
      <c r="L269" s="3" t="str">
        <f t="shared" si="70"/>
        <v/>
      </c>
      <c r="M269" s="3" t="str">
        <f t="shared" si="71"/>
        <v/>
      </c>
      <c r="N269" s="6" t="str">
        <f t="shared" si="72"/>
        <v/>
      </c>
      <c r="O269" s="3" t="str">
        <f t="shared" si="73"/>
        <v/>
      </c>
      <c r="P269" s="3" t="str">
        <f t="shared" si="74"/>
        <v/>
      </c>
      <c r="Q269" s="3" t="str">
        <f t="shared" si="75"/>
        <v/>
      </c>
      <c r="R269" s="7" t="str">
        <f t="shared" si="76"/>
        <v/>
      </c>
      <c r="S269" s="7" t="str">
        <f t="shared" si="77"/>
        <v/>
      </c>
      <c r="U269" s="8" t="str">
        <f t="shared" si="81"/>
        <v/>
      </c>
      <c r="V269" s="8" t="str">
        <f t="shared" si="82"/>
        <v/>
      </c>
    </row>
    <row r="270" spans="1:22" x14ac:dyDescent="0.25">
      <c r="A270" s="5" t="str">
        <f t="shared" si="83"/>
        <v/>
      </c>
      <c r="B270" s="15" t="str">
        <f t="shared" si="78"/>
        <v/>
      </c>
      <c r="C270" s="15" t="str">
        <f t="shared" si="79"/>
        <v/>
      </c>
      <c r="D270" s="22" t="str">
        <f t="shared" si="63"/>
        <v/>
      </c>
      <c r="E270" s="8" t="str">
        <f t="shared" si="64"/>
        <v/>
      </c>
      <c r="F270" s="8" t="str">
        <f t="shared" si="65"/>
        <v/>
      </c>
      <c r="G270" s="6" t="str">
        <f t="shared" si="66"/>
        <v/>
      </c>
      <c r="H270" s="3" t="str">
        <f t="shared" si="67"/>
        <v/>
      </c>
      <c r="I270" s="3" t="str">
        <f t="shared" si="68"/>
        <v/>
      </c>
      <c r="J270" s="3" t="str">
        <f t="shared" si="80"/>
        <v/>
      </c>
      <c r="K270" s="3" t="str">
        <f t="shared" si="69"/>
        <v/>
      </c>
      <c r="L270" s="3" t="str">
        <f t="shared" si="70"/>
        <v/>
      </c>
      <c r="M270" s="3" t="str">
        <f t="shared" si="71"/>
        <v/>
      </c>
      <c r="N270" s="6" t="str">
        <f t="shared" si="72"/>
        <v/>
      </c>
      <c r="O270" s="3" t="str">
        <f t="shared" si="73"/>
        <v/>
      </c>
      <c r="P270" s="3" t="str">
        <f t="shared" si="74"/>
        <v/>
      </c>
      <c r="Q270" s="3" t="str">
        <f t="shared" si="75"/>
        <v/>
      </c>
      <c r="R270" s="7" t="str">
        <f t="shared" si="76"/>
        <v/>
      </c>
      <c r="S270" s="7" t="str">
        <f t="shared" si="77"/>
        <v/>
      </c>
      <c r="U270" s="8" t="str">
        <f t="shared" si="81"/>
        <v/>
      </c>
      <c r="V270" s="8" t="str">
        <f t="shared" si="82"/>
        <v/>
      </c>
    </row>
    <row r="271" spans="1:22" x14ac:dyDescent="0.25">
      <c r="A271" s="5" t="str">
        <f t="shared" si="83"/>
        <v/>
      </c>
      <c r="B271" s="15" t="str">
        <f t="shared" si="78"/>
        <v/>
      </c>
      <c r="C271" s="15" t="str">
        <f t="shared" si="79"/>
        <v/>
      </c>
      <c r="D271" s="22" t="str">
        <f t="shared" si="63"/>
        <v/>
      </c>
      <c r="E271" s="8" t="str">
        <f t="shared" si="64"/>
        <v/>
      </c>
      <c r="F271" s="8" t="str">
        <f t="shared" si="65"/>
        <v/>
      </c>
      <c r="G271" s="6" t="str">
        <f t="shared" si="66"/>
        <v/>
      </c>
      <c r="H271" s="3" t="str">
        <f t="shared" si="67"/>
        <v/>
      </c>
      <c r="I271" s="3" t="str">
        <f t="shared" si="68"/>
        <v/>
      </c>
      <c r="J271" s="3" t="str">
        <f t="shared" si="80"/>
        <v/>
      </c>
      <c r="K271" s="3" t="str">
        <f t="shared" si="69"/>
        <v/>
      </c>
      <c r="L271" s="3" t="str">
        <f t="shared" si="70"/>
        <v/>
      </c>
      <c r="M271" s="3" t="str">
        <f t="shared" si="71"/>
        <v/>
      </c>
      <c r="N271" s="6" t="str">
        <f t="shared" si="72"/>
        <v/>
      </c>
      <c r="O271" s="3" t="str">
        <f t="shared" si="73"/>
        <v/>
      </c>
      <c r="P271" s="3" t="str">
        <f t="shared" si="74"/>
        <v/>
      </c>
      <c r="Q271" s="3" t="str">
        <f t="shared" si="75"/>
        <v/>
      </c>
      <c r="R271" s="7" t="str">
        <f t="shared" si="76"/>
        <v/>
      </c>
      <c r="S271" s="7" t="str">
        <f t="shared" si="77"/>
        <v/>
      </c>
      <c r="U271" s="8" t="str">
        <f t="shared" si="81"/>
        <v/>
      </c>
      <c r="V271" s="8" t="str">
        <f t="shared" si="82"/>
        <v/>
      </c>
    </row>
    <row r="272" spans="1:22" x14ac:dyDescent="0.25">
      <c r="A272" s="5" t="str">
        <f t="shared" si="83"/>
        <v/>
      </c>
      <c r="B272" s="15" t="str">
        <f t="shared" si="78"/>
        <v/>
      </c>
      <c r="C272" s="15" t="str">
        <f t="shared" si="79"/>
        <v/>
      </c>
      <c r="D272" s="22" t="str">
        <f t="shared" si="63"/>
        <v/>
      </c>
      <c r="E272" s="8" t="str">
        <f t="shared" si="64"/>
        <v/>
      </c>
      <c r="F272" s="8" t="str">
        <f t="shared" si="65"/>
        <v/>
      </c>
      <c r="G272" s="6" t="str">
        <f t="shared" si="66"/>
        <v/>
      </c>
      <c r="H272" s="3" t="str">
        <f t="shared" si="67"/>
        <v/>
      </c>
      <c r="I272" s="3" t="str">
        <f t="shared" si="68"/>
        <v/>
      </c>
      <c r="J272" s="3" t="str">
        <f t="shared" si="80"/>
        <v/>
      </c>
      <c r="K272" s="3" t="str">
        <f t="shared" si="69"/>
        <v/>
      </c>
      <c r="L272" s="3" t="str">
        <f t="shared" si="70"/>
        <v/>
      </c>
      <c r="M272" s="3" t="str">
        <f t="shared" si="71"/>
        <v/>
      </c>
      <c r="N272" s="6" t="str">
        <f t="shared" si="72"/>
        <v/>
      </c>
      <c r="O272" s="3" t="str">
        <f t="shared" si="73"/>
        <v/>
      </c>
      <c r="P272" s="3" t="str">
        <f t="shared" si="74"/>
        <v/>
      </c>
      <c r="Q272" s="3" t="str">
        <f t="shared" si="75"/>
        <v/>
      </c>
      <c r="R272" s="7" t="str">
        <f t="shared" si="76"/>
        <v/>
      </c>
      <c r="S272" s="7" t="str">
        <f t="shared" si="77"/>
        <v/>
      </c>
      <c r="U272" s="8" t="str">
        <f t="shared" si="81"/>
        <v/>
      </c>
      <c r="V272" s="8" t="str">
        <f t="shared" si="82"/>
        <v/>
      </c>
    </row>
    <row r="273" spans="1:22" x14ac:dyDescent="0.25">
      <c r="A273" s="5" t="str">
        <f t="shared" si="83"/>
        <v/>
      </c>
      <c r="B273" s="15" t="str">
        <f t="shared" si="78"/>
        <v/>
      </c>
      <c r="C273" s="15" t="str">
        <f t="shared" si="79"/>
        <v/>
      </c>
      <c r="D273" s="22" t="str">
        <f t="shared" si="63"/>
        <v/>
      </c>
      <c r="E273" s="8" t="str">
        <f t="shared" si="64"/>
        <v/>
      </c>
      <c r="F273" s="8" t="str">
        <f t="shared" si="65"/>
        <v/>
      </c>
      <c r="G273" s="6" t="str">
        <f t="shared" si="66"/>
        <v/>
      </c>
      <c r="H273" s="3" t="str">
        <f t="shared" si="67"/>
        <v/>
      </c>
      <c r="I273" s="3" t="str">
        <f t="shared" si="68"/>
        <v/>
      </c>
      <c r="J273" s="3" t="str">
        <f t="shared" si="80"/>
        <v/>
      </c>
      <c r="K273" s="3" t="str">
        <f t="shared" si="69"/>
        <v/>
      </c>
      <c r="L273" s="3" t="str">
        <f t="shared" si="70"/>
        <v/>
      </c>
      <c r="M273" s="3" t="str">
        <f t="shared" si="71"/>
        <v/>
      </c>
      <c r="N273" s="6" t="str">
        <f t="shared" si="72"/>
        <v/>
      </c>
      <c r="O273" s="3" t="str">
        <f t="shared" si="73"/>
        <v/>
      </c>
      <c r="P273" s="3" t="str">
        <f t="shared" si="74"/>
        <v/>
      </c>
      <c r="Q273" s="3" t="str">
        <f t="shared" si="75"/>
        <v/>
      </c>
      <c r="R273" s="7" t="str">
        <f t="shared" si="76"/>
        <v/>
      </c>
      <c r="S273" s="7" t="str">
        <f t="shared" si="77"/>
        <v/>
      </c>
      <c r="U273" s="8" t="str">
        <f t="shared" si="81"/>
        <v/>
      </c>
      <c r="V273" s="8" t="str">
        <f t="shared" si="82"/>
        <v/>
      </c>
    </row>
    <row r="274" spans="1:22" x14ac:dyDescent="0.25">
      <c r="A274" s="5" t="str">
        <f t="shared" si="83"/>
        <v/>
      </c>
      <c r="B274" s="15" t="str">
        <f t="shared" si="78"/>
        <v/>
      </c>
      <c r="C274" s="15" t="str">
        <f t="shared" si="79"/>
        <v/>
      </c>
      <c r="D274" s="22" t="str">
        <f t="shared" si="63"/>
        <v/>
      </c>
      <c r="E274" s="8" t="str">
        <f t="shared" si="64"/>
        <v/>
      </c>
      <c r="F274" s="8" t="str">
        <f t="shared" si="65"/>
        <v/>
      </c>
      <c r="G274" s="6" t="str">
        <f t="shared" si="66"/>
        <v/>
      </c>
      <c r="H274" s="3" t="str">
        <f t="shared" si="67"/>
        <v/>
      </c>
      <c r="I274" s="3" t="str">
        <f t="shared" si="68"/>
        <v/>
      </c>
      <c r="J274" s="3" t="str">
        <f t="shared" si="80"/>
        <v/>
      </c>
      <c r="K274" s="3" t="str">
        <f t="shared" si="69"/>
        <v/>
      </c>
      <c r="L274" s="3" t="str">
        <f t="shared" si="70"/>
        <v/>
      </c>
      <c r="M274" s="3" t="str">
        <f t="shared" si="71"/>
        <v/>
      </c>
      <c r="N274" s="6" t="str">
        <f t="shared" si="72"/>
        <v/>
      </c>
      <c r="O274" s="3" t="str">
        <f t="shared" si="73"/>
        <v/>
      </c>
      <c r="P274" s="3" t="str">
        <f t="shared" si="74"/>
        <v/>
      </c>
      <c r="Q274" s="3" t="str">
        <f t="shared" si="75"/>
        <v/>
      </c>
      <c r="R274" s="7" t="str">
        <f t="shared" si="76"/>
        <v/>
      </c>
      <c r="S274" s="7" t="str">
        <f t="shared" si="77"/>
        <v/>
      </c>
      <c r="U274" s="8" t="str">
        <f t="shared" si="81"/>
        <v/>
      </c>
      <c r="V274" s="8" t="str">
        <f t="shared" si="82"/>
        <v/>
      </c>
    </row>
    <row r="275" spans="1:22" x14ac:dyDescent="0.25">
      <c r="A275" s="5" t="str">
        <f t="shared" si="83"/>
        <v/>
      </c>
      <c r="B275" s="15" t="str">
        <f t="shared" si="78"/>
        <v/>
      </c>
      <c r="C275" s="15" t="str">
        <f t="shared" si="79"/>
        <v/>
      </c>
      <c r="D275" s="22" t="str">
        <f t="shared" ref="D275:D338" si="84">IF(B275="","",IF(B275&gt;$E$13,"No","Yes"))</f>
        <v/>
      </c>
      <c r="E275" s="8" t="str">
        <f t="shared" ref="E275:E338" si="85">IF(B275="","",($E$14=B275)*(K274-F275+H275))</f>
        <v/>
      </c>
      <c r="F275" s="8" t="str">
        <f t="shared" ref="F275:F338" si="86">IF(B275="","",IF(D275="Yes",M275,$E$15))</f>
        <v/>
      </c>
      <c r="G275" s="6" t="str">
        <f t="shared" ref="G275:G338" si="87">IF(B275="","",$E$11/12)</f>
        <v/>
      </c>
      <c r="H275" s="3" t="str">
        <f t="shared" ref="H275:H338" si="88">IF(B275="","",M275)</f>
        <v/>
      </c>
      <c r="I275" s="3" t="str">
        <f t="shared" ref="I275:I338" si="89">IF(B275="","",F275-H275)</f>
        <v/>
      </c>
      <c r="J275" s="3" t="str">
        <f t="shared" si="80"/>
        <v/>
      </c>
      <c r="K275" s="3" t="str">
        <f t="shared" ref="K275:K338" si="90">IF(B275="","",MAX(J275-I275-E275,0))</f>
        <v/>
      </c>
      <c r="L275" s="3" t="str">
        <f t="shared" ref="L275:L338" si="91">IF(B275="","",F275+E275)</f>
        <v/>
      </c>
      <c r="M275" s="3" t="str">
        <f t="shared" ref="M275:M338" si="92">IF(B275="","",IF($E$4=$O$17,O275,IF($E$4=$P$17,P275,Q275)))</f>
        <v/>
      </c>
      <c r="N275" s="6" t="str">
        <f t="shared" ref="N275:N338" si="93">IF(B275="","",G275)</f>
        <v/>
      </c>
      <c r="O275" s="3" t="str">
        <f t="shared" ref="O275:O338" si="94">IF(B275="","",ROUND(J275*(N275/R274*S274+N275/R275*(A275-A274-S274)),2)*12)</f>
        <v/>
      </c>
      <c r="P275" s="3" t="str">
        <f t="shared" ref="P275:P338" si="95">IF(B275="","",ROUND(J275*N275/360*(A275-A274),2)*12)</f>
        <v/>
      </c>
      <c r="Q275" s="3" t="str">
        <f t="shared" ref="Q275:Q338" si="96">IF(B275="","",J275*N275)</f>
        <v/>
      </c>
      <c r="R275" s="7" t="str">
        <f t="shared" ref="R275:R338" si="97">IF(B275="","",(DATE(YEAR(A275)+1,1,1)-DATE(YEAR(A275),1,1)))</f>
        <v/>
      </c>
      <c r="S275" s="7" t="str">
        <f t="shared" ref="S275:S338" si="98">IF(B275="","",DATE(YEAR(A276),MONTH(A276),DAY(A276))-A275)</f>
        <v/>
      </c>
      <c r="U275" s="8" t="str">
        <f t="shared" si="81"/>
        <v/>
      </c>
      <c r="V275" s="8" t="str">
        <f t="shared" si="82"/>
        <v/>
      </c>
    </row>
    <row r="276" spans="1:22" x14ac:dyDescent="0.25">
      <c r="A276" s="5" t="str">
        <f t="shared" si="83"/>
        <v/>
      </c>
      <c r="B276" s="15" t="str">
        <f t="shared" ref="B276:B339" si="99">IF(B275&gt;=$E$14,"",B275+1)</f>
        <v/>
      </c>
      <c r="C276" s="15" t="str">
        <f t="shared" ref="C276:C339" si="100">IF(B276="","",ROUNDUP(B276/12,0))</f>
        <v/>
      </c>
      <c r="D276" s="22" t="str">
        <f t="shared" si="84"/>
        <v/>
      </c>
      <c r="E276" s="8" t="str">
        <f t="shared" si="85"/>
        <v/>
      </c>
      <c r="F276" s="8" t="str">
        <f t="shared" si="86"/>
        <v/>
      </c>
      <c r="G276" s="6" t="str">
        <f t="shared" si="87"/>
        <v/>
      </c>
      <c r="H276" s="3" t="str">
        <f t="shared" si="88"/>
        <v/>
      </c>
      <c r="I276" s="3" t="str">
        <f t="shared" si="89"/>
        <v/>
      </c>
      <c r="J276" s="3" t="str">
        <f t="shared" ref="J276:J339" si="101">IF(B276="","",K275)</f>
        <v/>
      </c>
      <c r="K276" s="3" t="str">
        <f t="shared" si="90"/>
        <v/>
      </c>
      <c r="L276" s="3" t="str">
        <f t="shared" si="91"/>
        <v/>
      </c>
      <c r="M276" s="3" t="str">
        <f t="shared" si="92"/>
        <v/>
      </c>
      <c r="N276" s="6" t="str">
        <f t="shared" si="93"/>
        <v/>
      </c>
      <c r="O276" s="3" t="str">
        <f t="shared" si="94"/>
        <v/>
      </c>
      <c r="P276" s="3" t="str">
        <f t="shared" si="95"/>
        <v/>
      </c>
      <c r="Q276" s="3" t="str">
        <f t="shared" si="96"/>
        <v/>
      </c>
      <c r="R276" s="7" t="str">
        <f t="shared" si="97"/>
        <v/>
      </c>
      <c r="S276" s="7" t="str">
        <f t="shared" si="98"/>
        <v/>
      </c>
      <c r="U276" s="8" t="str">
        <f t="shared" ref="U276:U339" si="102">IF(B276="","",-PV(G276,B276,,L276))</f>
        <v/>
      </c>
      <c r="V276" s="8" t="str">
        <f t="shared" ref="V276:V339" si="103">IF(B276="","",U276*(B276/12))</f>
        <v/>
      </c>
    </row>
    <row r="277" spans="1:22" x14ac:dyDescent="0.25">
      <c r="A277" s="5" t="str">
        <f t="shared" ref="A277:A340" si="104">IF(B277="","",EOMONTH(A276,1))</f>
        <v/>
      </c>
      <c r="B277" s="15" t="str">
        <f t="shared" si="99"/>
        <v/>
      </c>
      <c r="C277" s="15" t="str">
        <f t="shared" si="100"/>
        <v/>
      </c>
      <c r="D277" s="22" t="str">
        <f t="shared" si="84"/>
        <v/>
      </c>
      <c r="E277" s="8" t="str">
        <f t="shared" si="85"/>
        <v/>
      </c>
      <c r="F277" s="8" t="str">
        <f t="shared" si="86"/>
        <v/>
      </c>
      <c r="G277" s="6" t="str">
        <f t="shared" si="87"/>
        <v/>
      </c>
      <c r="H277" s="3" t="str">
        <f t="shared" si="88"/>
        <v/>
      </c>
      <c r="I277" s="3" t="str">
        <f t="shared" si="89"/>
        <v/>
      </c>
      <c r="J277" s="3" t="str">
        <f t="shared" si="101"/>
        <v/>
      </c>
      <c r="K277" s="3" t="str">
        <f t="shared" si="90"/>
        <v/>
      </c>
      <c r="L277" s="3" t="str">
        <f t="shared" si="91"/>
        <v/>
      </c>
      <c r="M277" s="3" t="str">
        <f t="shared" si="92"/>
        <v/>
      </c>
      <c r="N277" s="6" t="str">
        <f t="shared" si="93"/>
        <v/>
      </c>
      <c r="O277" s="3" t="str">
        <f t="shared" si="94"/>
        <v/>
      </c>
      <c r="P277" s="3" t="str">
        <f t="shared" si="95"/>
        <v/>
      </c>
      <c r="Q277" s="3" t="str">
        <f t="shared" si="96"/>
        <v/>
      </c>
      <c r="R277" s="7" t="str">
        <f t="shared" si="97"/>
        <v/>
      </c>
      <c r="S277" s="7" t="str">
        <f t="shared" si="98"/>
        <v/>
      </c>
      <c r="U277" s="8" t="str">
        <f t="shared" si="102"/>
        <v/>
      </c>
      <c r="V277" s="8" t="str">
        <f t="shared" si="103"/>
        <v/>
      </c>
    </row>
    <row r="278" spans="1:22" x14ac:dyDescent="0.25">
      <c r="A278" s="5" t="str">
        <f t="shared" si="104"/>
        <v/>
      </c>
      <c r="B278" s="15" t="str">
        <f t="shared" si="99"/>
        <v/>
      </c>
      <c r="C278" s="15" t="str">
        <f t="shared" si="100"/>
        <v/>
      </c>
      <c r="D278" s="22" t="str">
        <f t="shared" si="84"/>
        <v/>
      </c>
      <c r="E278" s="8" t="str">
        <f t="shared" si="85"/>
        <v/>
      </c>
      <c r="F278" s="8" t="str">
        <f t="shared" si="86"/>
        <v/>
      </c>
      <c r="G278" s="6" t="str">
        <f t="shared" si="87"/>
        <v/>
      </c>
      <c r="H278" s="3" t="str">
        <f t="shared" si="88"/>
        <v/>
      </c>
      <c r="I278" s="3" t="str">
        <f t="shared" si="89"/>
        <v/>
      </c>
      <c r="J278" s="3" t="str">
        <f t="shared" si="101"/>
        <v/>
      </c>
      <c r="K278" s="3" t="str">
        <f t="shared" si="90"/>
        <v/>
      </c>
      <c r="L278" s="3" t="str">
        <f t="shared" si="91"/>
        <v/>
      </c>
      <c r="M278" s="3" t="str">
        <f t="shared" si="92"/>
        <v/>
      </c>
      <c r="N278" s="6" t="str">
        <f t="shared" si="93"/>
        <v/>
      </c>
      <c r="O278" s="3" t="str">
        <f t="shared" si="94"/>
        <v/>
      </c>
      <c r="P278" s="3" t="str">
        <f t="shared" si="95"/>
        <v/>
      </c>
      <c r="Q278" s="3" t="str">
        <f t="shared" si="96"/>
        <v/>
      </c>
      <c r="R278" s="7" t="str">
        <f t="shared" si="97"/>
        <v/>
      </c>
      <c r="S278" s="7" t="str">
        <f t="shared" si="98"/>
        <v/>
      </c>
      <c r="U278" s="8" t="str">
        <f t="shared" si="102"/>
        <v/>
      </c>
      <c r="V278" s="8" t="str">
        <f t="shared" si="103"/>
        <v/>
      </c>
    </row>
    <row r="279" spans="1:22" x14ac:dyDescent="0.25">
      <c r="A279" s="5" t="str">
        <f t="shared" si="104"/>
        <v/>
      </c>
      <c r="B279" s="15" t="str">
        <f t="shared" si="99"/>
        <v/>
      </c>
      <c r="C279" s="15" t="str">
        <f t="shared" si="100"/>
        <v/>
      </c>
      <c r="D279" s="22" t="str">
        <f t="shared" si="84"/>
        <v/>
      </c>
      <c r="E279" s="8" t="str">
        <f t="shared" si="85"/>
        <v/>
      </c>
      <c r="F279" s="8" t="str">
        <f t="shared" si="86"/>
        <v/>
      </c>
      <c r="G279" s="6" t="str">
        <f t="shared" si="87"/>
        <v/>
      </c>
      <c r="H279" s="3" t="str">
        <f t="shared" si="88"/>
        <v/>
      </c>
      <c r="I279" s="3" t="str">
        <f t="shared" si="89"/>
        <v/>
      </c>
      <c r="J279" s="3" t="str">
        <f t="shared" si="101"/>
        <v/>
      </c>
      <c r="K279" s="3" t="str">
        <f t="shared" si="90"/>
        <v/>
      </c>
      <c r="L279" s="3" t="str">
        <f t="shared" si="91"/>
        <v/>
      </c>
      <c r="M279" s="3" t="str">
        <f t="shared" si="92"/>
        <v/>
      </c>
      <c r="N279" s="6" t="str">
        <f t="shared" si="93"/>
        <v/>
      </c>
      <c r="O279" s="3" t="str">
        <f t="shared" si="94"/>
        <v/>
      </c>
      <c r="P279" s="3" t="str">
        <f t="shared" si="95"/>
        <v/>
      </c>
      <c r="Q279" s="3" t="str">
        <f t="shared" si="96"/>
        <v/>
      </c>
      <c r="R279" s="7" t="str">
        <f t="shared" si="97"/>
        <v/>
      </c>
      <c r="S279" s="7" t="str">
        <f t="shared" si="98"/>
        <v/>
      </c>
      <c r="U279" s="8" t="str">
        <f t="shared" si="102"/>
        <v/>
      </c>
      <c r="V279" s="8" t="str">
        <f t="shared" si="103"/>
        <v/>
      </c>
    </row>
    <row r="280" spans="1:22" x14ac:dyDescent="0.25">
      <c r="A280" s="5" t="str">
        <f t="shared" si="104"/>
        <v/>
      </c>
      <c r="B280" s="15" t="str">
        <f t="shared" si="99"/>
        <v/>
      </c>
      <c r="C280" s="15" t="str">
        <f t="shared" si="100"/>
        <v/>
      </c>
      <c r="D280" s="22" t="str">
        <f t="shared" si="84"/>
        <v/>
      </c>
      <c r="E280" s="8" t="str">
        <f t="shared" si="85"/>
        <v/>
      </c>
      <c r="F280" s="8" t="str">
        <f t="shared" si="86"/>
        <v/>
      </c>
      <c r="G280" s="6" t="str">
        <f t="shared" si="87"/>
        <v/>
      </c>
      <c r="H280" s="3" t="str">
        <f t="shared" si="88"/>
        <v/>
      </c>
      <c r="I280" s="3" t="str">
        <f t="shared" si="89"/>
        <v/>
      </c>
      <c r="J280" s="3" t="str">
        <f t="shared" si="101"/>
        <v/>
      </c>
      <c r="K280" s="3" t="str">
        <f t="shared" si="90"/>
        <v/>
      </c>
      <c r="L280" s="3" t="str">
        <f t="shared" si="91"/>
        <v/>
      </c>
      <c r="M280" s="3" t="str">
        <f t="shared" si="92"/>
        <v/>
      </c>
      <c r="N280" s="6" t="str">
        <f t="shared" si="93"/>
        <v/>
      </c>
      <c r="O280" s="3" t="str">
        <f t="shared" si="94"/>
        <v/>
      </c>
      <c r="P280" s="3" t="str">
        <f t="shared" si="95"/>
        <v/>
      </c>
      <c r="Q280" s="3" t="str">
        <f t="shared" si="96"/>
        <v/>
      </c>
      <c r="R280" s="7" t="str">
        <f t="shared" si="97"/>
        <v/>
      </c>
      <c r="S280" s="7" t="str">
        <f t="shared" si="98"/>
        <v/>
      </c>
      <c r="U280" s="8" t="str">
        <f t="shared" si="102"/>
        <v/>
      </c>
      <c r="V280" s="8" t="str">
        <f t="shared" si="103"/>
        <v/>
      </c>
    </row>
    <row r="281" spans="1:22" x14ac:dyDescent="0.25">
      <c r="A281" s="5" t="str">
        <f t="shared" si="104"/>
        <v/>
      </c>
      <c r="B281" s="15" t="str">
        <f t="shared" si="99"/>
        <v/>
      </c>
      <c r="C281" s="15" t="str">
        <f t="shared" si="100"/>
        <v/>
      </c>
      <c r="D281" s="22" t="str">
        <f t="shared" si="84"/>
        <v/>
      </c>
      <c r="E281" s="8" t="str">
        <f t="shared" si="85"/>
        <v/>
      </c>
      <c r="F281" s="8" t="str">
        <f t="shared" si="86"/>
        <v/>
      </c>
      <c r="G281" s="6" t="str">
        <f t="shared" si="87"/>
        <v/>
      </c>
      <c r="H281" s="3" t="str">
        <f t="shared" si="88"/>
        <v/>
      </c>
      <c r="I281" s="3" t="str">
        <f t="shared" si="89"/>
        <v/>
      </c>
      <c r="J281" s="3" t="str">
        <f t="shared" si="101"/>
        <v/>
      </c>
      <c r="K281" s="3" t="str">
        <f t="shared" si="90"/>
        <v/>
      </c>
      <c r="L281" s="3" t="str">
        <f t="shared" si="91"/>
        <v/>
      </c>
      <c r="M281" s="3" t="str">
        <f t="shared" si="92"/>
        <v/>
      </c>
      <c r="N281" s="6" t="str">
        <f t="shared" si="93"/>
        <v/>
      </c>
      <c r="O281" s="3" t="str">
        <f t="shared" si="94"/>
        <v/>
      </c>
      <c r="P281" s="3" t="str">
        <f t="shared" si="95"/>
        <v/>
      </c>
      <c r="Q281" s="3" t="str">
        <f t="shared" si="96"/>
        <v/>
      </c>
      <c r="R281" s="7" t="str">
        <f t="shared" si="97"/>
        <v/>
      </c>
      <c r="S281" s="7" t="str">
        <f t="shared" si="98"/>
        <v/>
      </c>
      <c r="U281" s="8" t="str">
        <f t="shared" si="102"/>
        <v/>
      </c>
      <c r="V281" s="8" t="str">
        <f t="shared" si="103"/>
        <v/>
      </c>
    </row>
    <row r="282" spans="1:22" x14ac:dyDescent="0.25">
      <c r="A282" s="5" t="str">
        <f t="shared" si="104"/>
        <v/>
      </c>
      <c r="B282" s="15" t="str">
        <f t="shared" si="99"/>
        <v/>
      </c>
      <c r="C282" s="15" t="str">
        <f t="shared" si="100"/>
        <v/>
      </c>
      <c r="D282" s="22" t="str">
        <f t="shared" si="84"/>
        <v/>
      </c>
      <c r="E282" s="8" t="str">
        <f t="shared" si="85"/>
        <v/>
      </c>
      <c r="F282" s="8" t="str">
        <f t="shared" si="86"/>
        <v/>
      </c>
      <c r="G282" s="6" t="str">
        <f t="shared" si="87"/>
        <v/>
      </c>
      <c r="H282" s="3" t="str">
        <f t="shared" si="88"/>
        <v/>
      </c>
      <c r="I282" s="3" t="str">
        <f t="shared" si="89"/>
        <v/>
      </c>
      <c r="J282" s="3" t="str">
        <f t="shared" si="101"/>
        <v/>
      </c>
      <c r="K282" s="3" t="str">
        <f t="shared" si="90"/>
        <v/>
      </c>
      <c r="L282" s="3" t="str">
        <f t="shared" si="91"/>
        <v/>
      </c>
      <c r="M282" s="3" t="str">
        <f t="shared" si="92"/>
        <v/>
      </c>
      <c r="N282" s="6" t="str">
        <f t="shared" si="93"/>
        <v/>
      </c>
      <c r="O282" s="3" t="str">
        <f t="shared" si="94"/>
        <v/>
      </c>
      <c r="P282" s="3" t="str">
        <f t="shared" si="95"/>
        <v/>
      </c>
      <c r="Q282" s="3" t="str">
        <f t="shared" si="96"/>
        <v/>
      </c>
      <c r="R282" s="7" t="str">
        <f t="shared" si="97"/>
        <v/>
      </c>
      <c r="S282" s="7" t="str">
        <f t="shared" si="98"/>
        <v/>
      </c>
      <c r="U282" s="8" t="str">
        <f t="shared" si="102"/>
        <v/>
      </c>
      <c r="V282" s="8" t="str">
        <f t="shared" si="103"/>
        <v/>
      </c>
    </row>
    <row r="283" spans="1:22" x14ac:dyDescent="0.25">
      <c r="A283" s="5" t="str">
        <f t="shared" si="104"/>
        <v/>
      </c>
      <c r="B283" s="15" t="str">
        <f t="shared" si="99"/>
        <v/>
      </c>
      <c r="C283" s="15" t="str">
        <f t="shared" si="100"/>
        <v/>
      </c>
      <c r="D283" s="22" t="str">
        <f t="shared" si="84"/>
        <v/>
      </c>
      <c r="E283" s="8" t="str">
        <f t="shared" si="85"/>
        <v/>
      </c>
      <c r="F283" s="8" t="str">
        <f t="shared" si="86"/>
        <v/>
      </c>
      <c r="G283" s="6" t="str">
        <f t="shared" si="87"/>
        <v/>
      </c>
      <c r="H283" s="3" t="str">
        <f t="shared" si="88"/>
        <v/>
      </c>
      <c r="I283" s="3" t="str">
        <f t="shared" si="89"/>
        <v/>
      </c>
      <c r="J283" s="3" t="str">
        <f t="shared" si="101"/>
        <v/>
      </c>
      <c r="K283" s="3" t="str">
        <f t="shared" si="90"/>
        <v/>
      </c>
      <c r="L283" s="3" t="str">
        <f t="shared" si="91"/>
        <v/>
      </c>
      <c r="M283" s="3" t="str">
        <f t="shared" si="92"/>
        <v/>
      </c>
      <c r="N283" s="6" t="str">
        <f t="shared" si="93"/>
        <v/>
      </c>
      <c r="O283" s="3" t="str">
        <f t="shared" si="94"/>
        <v/>
      </c>
      <c r="P283" s="3" t="str">
        <f t="shared" si="95"/>
        <v/>
      </c>
      <c r="Q283" s="3" t="str">
        <f t="shared" si="96"/>
        <v/>
      </c>
      <c r="R283" s="7" t="str">
        <f t="shared" si="97"/>
        <v/>
      </c>
      <c r="S283" s="7" t="str">
        <f t="shared" si="98"/>
        <v/>
      </c>
      <c r="U283" s="8" t="str">
        <f t="shared" si="102"/>
        <v/>
      </c>
      <c r="V283" s="8" t="str">
        <f t="shared" si="103"/>
        <v/>
      </c>
    </row>
    <row r="284" spans="1:22" x14ac:dyDescent="0.25">
      <c r="A284" s="5" t="str">
        <f t="shared" si="104"/>
        <v/>
      </c>
      <c r="B284" s="15" t="str">
        <f t="shared" si="99"/>
        <v/>
      </c>
      <c r="C284" s="15" t="str">
        <f t="shared" si="100"/>
        <v/>
      </c>
      <c r="D284" s="22" t="str">
        <f t="shared" si="84"/>
        <v/>
      </c>
      <c r="E284" s="8" t="str">
        <f t="shared" si="85"/>
        <v/>
      </c>
      <c r="F284" s="8" t="str">
        <f t="shared" si="86"/>
        <v/>
      </c>
      <c r="G284" s="6" t="str">
        <f t="shared" si="87"/>
        <v/>
      </c>
      <c r="H284" s="3" t="str">
        <f t="shared" si="88"/>
        <v/>
      </c>
      <c r="I284" s="3" t="str">
        <f t="shared" si="89"/>
        <v/>
      </c>
      <c r="J284" s="3" t="str">
        <f t="shared" si="101"/>
        <v/>
      </c>
      <c r="K284" s="3" t="str">
        <f t="shared" si="90"/>
        <v/>
      </c>
      <c r="L284" s="3" t="str">
        <f t="shared" si="91"/>
        <v/>
      </c>
      <c r="M284" s="3" t="str">
        <f t="shared" si="92"/>
        <v/>
      </c>
      <c r="N284" s="6" t="str">
        <f t="shared" si="93"/>
        <v/>
      </c>
      <c r="O284" s="3" t="str">
        <f t="shared" si="94"/>
        <v/>
      </c>
      <c r="P284" s="3" t="str">
        <f t="shared" si="95"/>
        <v/>
      </c>
      <c r="Q284" s="3" t="str">
        <f t="shared" si="96"/>
        <v/>
      </c>
      <c r="R284" s="7" t="str">
        <f t="shared" si="97"/>
        <v/>
      </c>
      <c r="S284" s="7" t="str">
        <f t="shared" si="98"/>
        <v/>
      </c>
      <c r="U284" s="8" t="str">
        <f t="shared" si="102"/>
        <v/>
      </c>
      <c r="V284" s="8" t="str">
        <f t="shared" si="103"/>
        <v/>
      </c>
    </row>
    <row r="285" spans="1:22" x14ac:dyDescent="0.25">
      <c r="A285" s="5" t="str">
        <f t="shared" si="104"/>
        <v/>
      </c>
      <c r="B285" s="15" t="str">
        <f t="shared" si="99"/>
        <v/>
      </c>
      <c r="C285" s="15" t="str">
        <f t="shared" si="100"/>
        <v/>
      </c>
      <c r="D285" s="22" t="str">
        <f t="shared" si="84"/>
        <v/>
      </c>
      <c r="E285" s="8" t="str">
        <f t="shared" si="85"/>
        <v/>
      </c>
      <c r="F285" s="8" t="str">
        <f t="shared" si="86"/>
        <v/>
      </c>
      <c r="G285" s="6" t="str">
        <f t="shared" si="87"/>
        <v/>
      </c>
      <c r="H285" s="3" t="str">
        <f t="shared" si="88"/>
        <v/>
      </c>
      <c r="I285" s="3" t="str">
        <f t="shared" si="89"/>
        <v/>
      </c>
      <c r="J285" s="3" t="str">
        <f t="shared" si="101"/>
        <v/>
      </c>
      <c r="K285" s="3" t="str">
        <f t="shared" si="90"/>
        <v/>
      </c>
      <c r="L285" s="3" t="str">
        <f t="shared" si="91"/>
        <v/>
      </c>
      <c r="M285" s="3" t="str">
        <f t="shared" si="92"/>
        <v/>
      </c>
      <c r="N285" s="6" t="str">
        <f t="shared" si="93"/>
        <v/>
      </c>
      <c r="O285" s="3" t="str">
        <f t="shared" si="94"/>
        <v/>
      </c>
      <c r="P285" s="3" t="str">
        <f t="shared" si="95"/>
        <v/>
      </c>
      <c r="Q285" s="3" t="str">
        <f t="shared" si="96"/>
        <v/>
      </c>
      <c r="R285" s="7" t="str">
        <f t="shared" si="97"/>
        <v/>
      </c>
      <c r="S285" s="7" t="str">
        <f t="shared" si="98"/>
        <v/>
      </c>
      <c r="U285" s="8" t="str">
        <f t="shared" si="102"/>
        <v/>
      </c>
      <c r="V285" s="8" t="str">
        <f t="shared" si="103"/>
        <v/>
      </c>
    </row>
    <row r="286" spans="1:22" x14ac:dyDescent="0.25">
      <c r="A286" s="5" t="str">
        <f t="shared" si="104"/>
        <v/>
      </c>
      <c r="B286" s="15" t="str">
        <f t="shared" si="99"/>
        <v/>
      </c>
      <c r="C286" s="15" t="str">
        <f t="shared" si="100"/>
        <v/>
      </c>
      <c r="D286" s="22" t="str">
        <f t="shared" si="84"/>
        <v/>
      </c>
      <c r="E286" s="8" t="str">
        <f t="shared" si="85"/>
        <v/>
      </c>
      <c r="F286" s="8" t="str">
        <f t="shared" si="86"/>
        <v/>
      </c>
      <c r="G286" s="6" t="str">
        <f t="shared" si="87"/>
        <v/>
      </c>
      <c r="H286" s="3" t="str">
        <f t="shared" si="88"/>
        <v/>
      </c>
      <c r="I286" s="3" t="str">
        <f t="shared" si="89"/>
        <v/>
      </c>
      <c r="J286" s="3" t="str">
        <f t="shared" si="101"/>
        <v/>
      </c>
      <c r="K286" s="3" t="str">
        <f t="shared" si="90"/>
        <v/>
      </c>
      <c r="L286" s="3" t="str">
        <f t="shared" si="91"/>
        <v/>
      </c>
      <c r="M286" s="3" t="str">
        <f t="shared" si="92"/>
        <v/>
      </c>
      <c r="N286" s="6" t="str">
        <f t="shared" si="93"/>
        <v/>
      </c>
      <c r="O286" s="3" t="str">
        <f t="shared" si="94"/>
        <v/>
      </c>
      <c r="P286" s="3" t="str">
        <f t="shared" si="95"/>
        <v/>
      </c>
      <c r="Q286" s="3" t="str">
        <f t="shared" si="96"/>
        <v/>
      </c>
      <c r="R286" s="7" t="str">
        <f t="shared" si="97"/>
        <v/>
      </c>
      <c r="S286" s="7" t="str">
        <f t="shared" si="98"/>
        <v/>
      </c>
      <c r="U286" s="8" t="str">
        <f t="shared" si="102"/>
        <v/>
      </c>
      <c r="V286" s="8" t="str">
        <f t="shared" si="103"/>
        <v/>
      </c>
    </row>
    <row r="287" spans="1:22" x14ac:dyDescent="0.25">
      <c r="A287" s="5" t="str">
        <f t="shared" si="104"/>
        <v/>
      </c>
      <c r="B287" s="15" t="str">
        <f t="shared" si="99"/>
        <v/>
      </c>
      <c r="C287" s="15" t="str">
        <f t="shared" si="100"/>
        <v/>
      </c>
      <c r="D287" s="22" t="str">
        <f t="shared" si="84"/>
        <v/>
      </c>
      <c r="E287" s="8" t="str">
        <f t="shared" si="85"/>
        <v/>
      </c>
      <c r="F287" s="8" t="str">
        <f t="shared" si="86"/>
        <v/>
      </c>
      <c r="G287" s="6" t="str">
        <f t="shared" si="87"/>
        <v/>
      </c>
      <c r="H287" s="3" t="str">
        <f t="shared" si="88"/>
        <v/>
      </c>
      <c r="I287" s="3" t="str">
        <f t="shared" si="89"/>
        <v/>
      </c>
      <c r="J287" s="3" t="str">
        <f t="shared" si="101"/>
        <v/>
      </c>
      <c r="K287" s="3" t="str">
        <f t="shared" si="90"/>
        <v/>
      </c>
      <c r="L287" s="3" t="str">
        <f t="shared" si="91"/>
        <v/>
      </c>
      <c r="M287" s="3" t="str">
        <f t="shared" si="92"/>
        <v/>
      </c>
      <c r="N287" s="6" t="str">
        <f t="shared" si="93"/>
        <v/>
      </c>
      <c r="O287" s="3" t="str">
        <f t="shared" si="94"/>
        <v/>
      </c>
      <c r="P287" s="3" t="str">
        <f t="shared" si="95"/>
        <v/>
      </c>
      <c r="Q287" s="3" t="str">
        <f t="shared" si="96"/>
        <v/>
      </c>
      <c r="R287" s="7" t="str">
        <f t="shared" si="97"/>
        <v/>
      </c>
      <c r="S287" s="7" t="str">
        <f t="shared" si="98"/>
        <v/>
      </c>
      <c r="U287" s="8" t="str">
        <f t="shared" si="102"/>
        <v/>
      </c>
      <c r="V287" s="8" t="str">
        <f t="shared" si="103"/>
        <v/>
      </c>
    </row>
    <row r="288" spans="1:22" x14ac:dyDescent="0.25">
      <c r="A288" s="5" t="str">
        <f t="shared" si="104"/>
        <v/>
      </c>
      <c r="B288" s="15" t="str">
        <f t="shared" si="99"/>
        <v/>
      </c>
      <c r="C288" s="15" t="str">
        <f t="shared" si="100"/>
        <v/>
      </c>
      <c r="D288" s="22" t="str">
        <f t="shared" si="84"/>
        <v/>
      </c>
      <c r="E288" s="8" t="str">
        <f t="shared" si="85"/>
        <v/>
      </c>
      <c r="F288" s="8" t="str">
        <f t="shared" si="86"/>
        <v/>
      </c>
      <c r="G288" s="6" t="str">
        <f t="shared" si="87"/>
        <v/>
      </c>
      <c r="H288" s="3" t="str">
        <f t="shared" si="88"/>
        <v/>
      </c>
      <c r="I288" s="3" t="str">
        <f t="shared" si="89"/>
        <v/>
      </c>
      <c r="J288" s="3" t="str">
        <f t="shared" si="101"/>
        <v/>
      </c>
      <c r="K288" s="3" t="str">
        <f t="shared" si="90"/>
        <v/>
      </c>
      <c r="L288" s="3" t="str">
        <f t="shared" si="91"/>
        <v/>
      </c>
      <c r="M288" s="3" t="str">
        <f t="shared" si="92"/>
        <v/>
      </c>
      <c r="N288" s="6" t="str">
        <f t="shared" si="93"/>
        <v/>
      </c>
      <c r="O288" s="3" t="str">
        <f t="shared" si="94"/>
        <v/>
      </c>
      <c r="P288" s="3" t="str">
        <f t="shared" si="95"/>
        <v/>
      </c>
      <c r="Q288" s="3" t="str">
        <f t="shared" si="96"/>
        <v/>
      </c>
      <c r="R288" s="7" t="str">
        <f t="shared" si="97"/>
        <v/>
      </c>
      <c r="S288" s="7" t="str">
        <f t="shared" si="98"/>
        <v/>
      </c>
      <c r="U288" s="8" t="str">
        <f t="shared" si="102"/>
        <v/>
      </c>
      <c r="V288" s="8" t="str">
        <f t="shared" si="103"/>
        <v/>
      </c>
    </row>
    <row r="289" spans="1:22" x14ac:dyDescent="0.25">
      <c r="A289" s="5" t="str">
        <f t="shared" si="104"/>
        <v/>
      </c>
      <c r="B289" s="15" t="str">
        <f t="shared" si="99"/>
        <v/>
      </c>
      <c r="C289" s="15" t="str">
        <f t="shared" si="100"/>
        <v/>
      </c>
      <c r="D289" s="22" t="str">
        <f t="shared" si="84"/>
        <v/>
      </c>
      <c r="E289" s="8" t="str">
        <f t="shared" si="85"/>
        <v/>
      </c>
      <c r="F289" s="8" t="str">
        <f t="shared" si="86"/>
        <v/>
      </c>
      <c r="G289" s="6" t="str">
        <f t="shared" si="87"/>
        <v/>
      </c>
      <c r="H289" s="3" t="str">
        <f t="shared" si="88"/>
        <v/>
      </c>
      <c r="I289" s="3" t="str">
        <f t="shared" si="89"/>
        <v/>
      </c>
      <c r="J289" s="3" t="str">
        <f t="shared" si="101"/>
        <v/>
      </c>
      <c r="K289" s="3" t="str">
        <f t="shared" si="90"/>
        <v/>
      </c>
      <c r="L289" s="3" t="str">
        <f t="shared" si="91"/>
        <v/>
      </c>
      <c r="M289" s="3" t="str">
        <f t="shared" si="92"/>
        <v/>
      </c>
      <c r="N289" s="6" t="str">
        <f t="shared" si="93"/>
        <v/>
      </c>
      <c r="O289" s="3" t="str">
        <f t="shared" si="94"/>
        <v/>
      </c>
      <c r="P289" s="3" t="str">
        <f t="shared" si="95"/>
        <v/>
      </c>
      <c r="Q289" s="3" t="str">
        <f t="shared" si="96"/>
        <v/>
      </c>
      <c r="R289" s="7" t="str">
        <f t="shared" si="97"/>
        <v/>
      </c>
      <c r="S289" s="7" t="str">
        <f t="shared" si="98"/>
        <v/>
      </c>
      <c r="U289" s="8" t="str">
        <f t="shared" si="102"/>
        <v/>
      </c>
      <c r="V289" s="8" t="str">
        <f t="shared" si="103"/>
        <v/>
      </c>
    </row>
    <row r="290" spans="1:22" x14ac:dyDescent="0.25">
      <c r="A290" s="5" t="str">
        <f t="shared" si="104"/>
        <v/>
      </c>
      <c r="B290" s="15" t="str">
        <f t="shared" si="99"/>
        <v/>
      </c>
      <c r="C290" s="15" t="str">
        <f t="shared" si="100"/>
        <v/>
      </c>
      <c r="D290" s="22" t="str">
        <f t="shared" si="84"/>
        <v/>
      </c>
      <c r="E290" s="8" t="str">
        <f t="shared" si="85"/>
        <v/>
      </c>
      <c r="F290" s="8" t="str">
        <f t="shared" si="86"/>
        <v/>
      </c>
      <c r="G290" s="6" t="str">
        <f t="shared" si="87"/>
        <v/>
      </c>
      <c r="H290" s="3" t="str">
        <f t="shared" si="88"/>
        <v/>
      </c>
      <c r="I290" s="3" t="str">
        <f t="shared" si="89"/>
        <v/>
      </c>
      <c r="J290" s="3" t="str">
        <f t="shared" si="101"/>
        <v/>
      </c>
      <c r="K290" s="3" t="str">
        <f t="shared" si="90"/>
        <v/>
      </c>
      <c r="L290" s="3" t="str">
        <f t="shared" si="91"/>
        <v/>
      </c>
      <c r="M290" s="3" t="str">
        <f t="shared" si="92"/>
        <v/>
      </c>
      <c r="N290" s="6" t="str">
        <f t="shared" si="93"/>
        <v/>
      </c>
      <c r="O290" s="3" t="str">
        <f t="shared" si="94"/>
        <v/>
      </c>
      <c r="P290" s="3" t="str">
        <f t="shared" si="95"/>
        <v/>
      </c>
      <c r="Q290" s="3" t="str">
        <f t="shared" si="96"/>
        <v/>
      </c>
      <c r="R290" s="7" t="str">
        <f t="shared" si="97"/>
        <v/>
      </c>
      <c r="S290" s="7" t="str">
        <f t="shared" si="98"/>
        <v/>
      </c>
      <c r="U290" s="8" t="str">
        <f t="shared" si="102"/>
        <v/>
      </c>
      <c r="V290" s="8" t="str">
        <f t="shared" si="103"/>
        <v/>
      </c>
    </row>
    <row r="291" spans="1:22" x14ac:dyDescent="0.25">
      <c r="A291" s="5" t="str">
        <f t="shared" si="104"/>
        <v/>
      </c>
      <c r="B291" s="15" t="str">
        <f t="shared" si="99"/>
        <v/>
      </c>
      <c r="C291" s="15" t="str">
        <f t="shared" si="100"/>
        <v/>
      </c>
      <c r="D291" s="22" t="str">
        <f t="shared" si="84"/>
        <v/>
      </c>
      <c r="E291" s="8" t="str">
        <f t="shared" si="85"/>
        <v/>
      </c>
      <c r="F291" s="8" t="str">
        <f t="shared" si="86"/>
        <v/>
      </c>
      <c r="G291" s="6" t="str">
        <f t="shared" si="87"/>
        <v/>
      </c>
      <c r="H291" s="3" t="str">
        <f t="shared" si="88"/>
        <v/>
      </c>
      <c r="I291" s="3" t="str">
        <f t="shared" si="89"/>
        <v/>
      </c>
      <c r="J291" s="3" t="str">
        <f t="shared" si="101"/>
        <v/>
      </c>
      <c r="K291" s="3" t="str">
        <f t="shared" si="90"/>
        <v/>
      </c>
      <c r="L291" s="3" t="str">
        <f t="shared" si="91"/>
        <v/>
      </c>
      <c r="M291" s="3" t="str">
        <f t="shared" si="92"/>
        <v/>
      </c>
      <c r="N291" s="6" t="str">
        <f t="shared" si="93"/>
        <v/>
      </c>
      <c r="O291" s="3" t="str">
        <f t="shared" si="94"/>
        <v/>
      </c>
      <c r="P291" s="3" t="str">
        <f t="shared" si="95"/>
        <v/>
      </c>
      <c r="Q291" s="3" t="str">
        <f t="shared" si="96"/>
        <v/>
      </c>
      <c r="R291" s="7" t="str">
        <f t="shared" si="97"/>
        <v/>
      </c>
      <c r="S291" s="7" t="str">
        <f t="shared" si="98"/>
        <v/>
      </c>
      <c r="U291" s="8" t="str">
        <f t="shared" si="102"/>
        <v/>
      </c>
      <c r="V291" s="8" t="str">
        <f t="shared" si="103"/>
        <v/>
      </c>
    </row>
    <row r="292" spans="1:22" x14ac:dyDescent="0.25">
      <c r="A292" s="5" t="str">
        <f t="shared" si="104"/>
        <v/>
      </c>
      <c r="B292" s="15" t="str">
        <f t="shared" si="99"/>
        <v/>
      </c>
      <c r="C292" s="15" t="str">
        <f t="shared" si="100"/>
        <v/>
      </c>
      <c r="D292" s="22" t="str">
        <f t="shared" si="84"/>
        <v/>
      </c>
      <c r="E292" s="8" t="str">
        <f t="shared" si="85"/>
        <v/>
      </c>
      <c r="F292" s="8" t="str">
        <f t="shared" si="86"/>
        <v/>
      </c>
      <c r="G292" s="6" t="str">
        <f t="shared" si="87"/>
        <v/>
      </c>
      <c r="H292" s="3" t="str">
        <f t="shared" si="88"/>
        <v/>
      </c>
      <c r="I292" s="3" t="str">
        <f t="shared" si="89"/>
        <v/>
      </c>
      <c r="J292" s="3" t="str">
        <f t="shared" si="101"/>
        <v/>
      </c>
      <c r="K292" s="3" t="str">
        <f t="shared" si="90"/>
        <v/>
      </c>
      <c r="L292" s="3" t="str">
        <f t="shared" si="91"/>
        <v/>
      </c>
      <c r="M292" s="3" t="str">
        <f t="shared" si="92"/>
        <v/>
      </c>
      <c r="N292" s="6" t="str">
        <f t="shared" si="93"/>
        <v/>
      </c>
      <c r="O292" s="3" t="str">
        <f t="shared" si="94"/>
        <v/>
      </c>
      <c r="P292" s="3" t="str">
        <f t="shared" si="95"/>
        <v/>
      </c>
      <c r="Q292" s="3" t="str">
        <f t="shared" si="96"/>
        <v/>
      </c>
      <c r="R292" s="7" t="str">
        <f t="shared" si="97"/>
        <v/>
      </c>
      <c r="S292" s="7" t="str">
        <f t="shared" si="98"/>
        <v/>
      </c>
      <c r="U292" s="8" t="str">
        <f t="shared" si="102"/>
        <v/>
      </c>
      <c r="V292" s="8" t="str">
        <f t="shared" si="103"/>
        <v/>
      </c>
    </row>
    <row r="293" spans="1:22" x14ac:dyDescent="0.25">
      <c r="A293" s="5" t="str">
        <f t="shared" si="104"/>
        <v/>
      </c>
      <c r="B293" s="15" t="str">
        <f t="shared" si="99"/>
        <v/>
      </c>
      <c r="C293" s="15" t="str">
        <f t="shared" si="100"/>
        <v/>
      </c>
      <c r="D293" s="22" t="str">
        <f t="shared" si="84"/>
        <v/>
      </c>
      <c r="E293" s="8" t="str">
        <f t="shared" si="85"/>
        <v/>
      </c>
      <c r="F293" s="8" t="str">
        <f t="shared" si="86"/>
        <v/>
      </c>
      <c r="G293" s="6" t="str">
        <f t="shared" si="87"/>
        <v/>
      </c>
      <c r="H293" s="3" t="str">
        <f t="shared" si="88"/>
        <v/>
      </c>
      <c r="I293" s="3" t="str">
        <f t="shared" si="89"/>
        <v/>
      </c>
      <c r="J293" s="3" t="str">
        <f t="shared" si="101"/>
        <v/>
      </c>
      <c r="K293" s="3" t="str">
        <f t="shared" si="90"/>
        <v/>
      </c>
      <c r="L293" s="3" t="str">
        <f t="shared" si="91"/>
        <v/>
      </c>
      <c r="M293" s="3" t="str">
        <f t="shared" si="92"/>
        <v/>
      </c>
      <c r="N293" s="6" t="str">
        <f t="shared" si="93"/>
        <v/>
      </c>
      <c r="O293" s="3" t="str">
        <f t="shared" si="94"/>
        <v/>
      </c>
      <c r="P293" s="3" t="str">
        <f t="shared" si="95"/>
        <v/>
      </c>
      <c r="Q293" s="3" t="str">
        <f t="shared" si="96"/>
        <v/>
      </c>
      <c r="R293" s="7" t="str">
        <f t="shared" si="97"/>
        <v/>
      </c>
      <c r="S293" s="7" t="str">
        <f t="shared" si="98"/>
        <v/>
      </c>
      <c r="U293" s="8" t="str">
        <f t="shared" si="102"/>
        <v/>
      </c>
      <c r="V293" s="8" t="str">
        <f t="shared" si="103"/>
        <v/>
      </c>
    </row>
    <row r="294" spans="1:22" x14ac:dyDescent="0.25">
      <c r="A294" s="5" t="str">
        <f t="shared" si="104"/>
        <v/>
      </c>
      <c r="B294" s="15" t="str">
        <f t="shared" si="99"/>
        <v/>
      </c>
      <c r="C294" s="15" t="str">
        <f t="shared" si="100"/>
        <v/>
      </c>
      <c r="D294" s="22" t="str">
        <f t="shared" si="84"/>
        <v/>
      </c>
      <c r="E294" s="8" t="str">
        <f t="shared" si="85"/>
        <v/>
      </c>
      <c r="F294" s="8" t="str">
        <f t="shared" si="86"/>
        <v/>
      </c>
      <c r="G294" s="6" t="str">
        <f t="shared" si="87"/>
        <v/>
      </c>
      <c r="H294" s="3" t="str">
        <f t="shared" si="88"/>
        <v/>
      </c>
      <c r="I294" s="3" t="str">
        <f t="shared" si="89"/>
        <v/>
      </c>
      <c r="J294" s="3" t="str">
        <f t="shared" si="101"/>
        <v/>
      </c>
      <c r="K294" s="3" t="str">
        <f t="shared" si="90"/>
        <v/>
      </c>
      <c r="L294" s="3" t="str">
        <f t="shared" si="91"/>
        <v/>
      </c>
      <c r="M294" s="3" t="str">
        <f t="shared" si="92"/>
        <v/>
      </c>
      <c r="N294" s="6" t="str">
        <f t="shared" si="93"/>
        <v/>
      </c>
      <c r="O294" s="3" t="str">
        <f t="shared" si="94"/>
        <v/>
      </c>
      <c r="P294" s="3" t="str">
        <f t="shared" si="95"/>
        <v/>
      </c>
      <c r="Q294" s="3" t="str">
        <f t="shared" si="96"/>
        <v/>
      </c>
      <c r="R294" s="7" t="str">
        <f t="shared" si="97"/>
        <v/>
      </c>
      <c r="S294" s="7" t="str">
        <f t="shared" si="98"/>
        <v/>
      </c>
      <c r="U294" s="8" t="str">
        <f t="shared" si="102"/>
        <v/>
      </c>
      <c r="V294" s="8" t="str">
        <f t="shared" si="103"/>
        <v/>
      </c>
    </row>
    <row r="295" spans="1:22" x14ac:dyDescent="0.25">
      <c r="A295" s="5" t="str">
        <f t="shared" si="104"/>
        <v/>
      </c>
      <c r="B295" s="15" t="str">
        <f t="shared" si="99"/>
        <v/>
      </c>
      <c r="C295" s="15" t="str">
        <f t="shared" si="100"/>
        <v/>
      </c>
      <c r="D295" s="22" t="str">
        <f t="shared" si="84"/>
        <v/>
      </c>
      <c r="E295" s="8" t="str">
        <f t="shared" si="85"/>
        <v/>
      </c>
      <c r="F295" s="8" t="str">
        <f t="shared" si="86"/>
        <v/>
      </c>
      <c r="G295" s="6" t="str">
        <f t="shared" si="87"/>
        <v/>
      </c>
      <c r="H295" s="3" t="str">
        <f t="shared" si="88"/>
        <v/>
      </c>
      <c r="I295" s="3" t="str">
        <f t="shared" si="89"/>
        <v/>
      </c>
      <c r="J295" s="3" t="str">
        <f t="shared" si="101"/>
        <v/>
      </c>
      <c r="K295" s="3" t="str">
        <f t="shared" si="90"/>
        <v/>
      </c>
      <c r="L295" s="3" t="str">
        <f t="shared" si="91"/>
        <v/>
      </c>
      <c r="M295" s="3" t="str">
        <f t="shared" si="92"/>
        <v/>
      </c>
      <c r="N295" s="6" t="str">
        <f t="shared" si="93"/>
        <v/>
      </c>
      <c r="O295" s="3" t="str">
        <f t="shared" si="94"/>
        <v/>
      </c>
      <c r="P295" s="3" t="str">
        <f t="shared" si="95"/>
        <v/>
      </c>
      <c r="Q295" s="3" t="str">
        <f t="shared" si="96"/>
        <v/>
      </c>
      <c r="R295" s="7" t="str">
        <f t="shared" si="97"/>
        <v/>
      </c>
      <c r="S295" s="7" t="str">
        <f t="shared" si="98"/>
        <v/>
      </c>
      <c r="U295" s="8" t="str">
        <f t="shared" si="102"/>
        <v/>
      </c>
      <c r="V295" s="8" t="str">
        <f t="shared" si="103"/>
        <v/>
      </c>
    </row>
    <row r="296" spans="1:22" x14ac:dyDescent="0.25">
      <c r="A296" s="5" t="str">
        <f t="shared" si="104"/>
        <v/>
      </c>
      <c r="B296" s="15" t="str">
        <f t="shared" si="99"/>
        <v/>
      </c>
      <c r="C296" s="15" t="str">
        <f t="shared" si="100"/>
        <v/>
      </c>
      <c r="D296" s="22" t="str">
        <f t="shared" si="84"/>
        <v/>
      </c>
      <c r="E296" s="8" t="str">
        <f t="shared" si="85"/>
        <v/>
      </c>
      <c r="F296" s="8" t="str">
        <f t="shared" si="86"/>
        <v/>
      </c>
      <c r="G296" s="6" t="str">
        <f t="shared" si="87"/>
        <v/>
      </c>
      <c r="H296" s="3" t="str">
        <f t="shared" si="88"/>
        <v/>
      </c>
      <c r="I296" s="3" t="str">
        <f t="shared" si="89"/>
        <v/>
      </c>
      <c r="J296" s="3" t="str">
        <f t="shared" si="101"/>
        <v/>
      </c>
      <c r="K296" s="3" t="str">
        <f t="shared" si="90"/>
        <v/>
      </c>
      <c r="L296" s="3" t="str">
        <f t="shared" si="91"/>
        <v/>
      </c>
      <c r="M296" s="3" t="str">
        <f t="shared" si="92"/>
        <v/>
      </c>
      <c r="N296" s="6" t="str">
        <f t="shared" si="93"/>
        <v/>
      </c>
      <c r="O296" s="3" t="str">
        <f t="shared" si="94"/>
        <v/>
      </c>
      <c r="P296" s="3" t="str">
        <f t="shared" si="95"/>
        <v/>
      </c>
      <c r="Q296" s="3" t="str">
        <f t="shared" si="96"/>
        <v/>
      </c>
      <c r="R296" s="7" t="str">
        <f t="shared" si="97"/>
        <v/>
      </c>
      <c r="S296" s="7" t="str">
        <f t="shared" si="98"/>
        <v/>
      </c>
      <c r="U296" s="8" t="str">
        <f t="shared" si="102"/>
        <v/>
      </c>
      <c r="V296" s="8" t="str">
        <f t="shared" si="103"/>
        <v/>
      </c>
    </row>
    <row r="297" spans="1:22" x14ac:dyDescent="0.25">
      <c r="A297" s="5" t="str">
        <f t="shared" si="104"/>
        <v/>
      </c>
      <c r="B297" s="15" t="str">
        <f t="shared" si="99"/>
        <v/>
      </c>
      <c r="C297" s="15" t="str">
        <f t="shared" si="100"/>
        <v/>
      </c>
      <c r="D297" s="22" t="str">
        <f t="shared" si="84"/>
        <v/>
      </c>
      <c r="E297" s="8" t="str">
        <f t="shared" si="85"/>
        <v/>
      </c>
      <c r="F297" s="8" t="str">
        <f t="shared" si="86"/>
        <v/>
      </c>
      <c r="G297" s="6" t="str">
        <f t="shared" si="87"/>
        <v/>
      </c>
      <c r="H297" s="3" t="str">
        <f t="shared" si="88"/>
        <v/>
      </c>
      <c r="I297" s="3" t="str">
        <f t="shared" si="89"/>
        <v/>
      </c>
      <c r="J297" s="3" t="str">
        <f t="shared" si="101"/>
        <v/>
      </c>
      <c r="K297" s="3" t="str">
        <f t="shared" si="90"/>
        <v/>
      </c>
      <c r="L297" s="3" t="str">
        <f t="shared" si="91"/>
        <v/>
      </c>
      <c r="M297" s="3" t="str">
        <f t="shared" si="92"/>
        <v/>
      </c>
      <c r="N297" s="6" t="str">
        <f t="shared" si="93"/>
        <v/>
      </c>
      <c r="O297" s="3" t="str">
        <f t="shared" si="94"/>
        <v/>
      </c>
      <c r="P297" s="3" t="str">
        <f t="shared" si="95"/>
        <v/>
      </c>
      <c r="Q297" s="3" t="str">
        <f t="shared" si="96"/>
        <v/>
      </c>
      <c r="R297" s="7" t="str">
        <f t="shared" si="97"/>
        <v/>
      </c>
      <c r="S297" s="7" t="str">
        <f t="shared" si="98"/>
        <v/>
      </c>
      <c r="U297" s="8" t="str">
        <f t="shared" si="102"/>
        <v/>
      </c>
      <c r="V297" s="8" t="str">
        <f t="shared" si="103"/>
        <v/>
      </c>
    </row>
    <row r="298" spans="1:22" x14ac:dyDescent="0.25">
      <c r="A298" s="5" t="str">
        <f t="shared" si="104"/>
        <v/>
      </c>
      <c r="B298" s="15" t="str">
        <f t="shared" si="99"/>
        <v/>
      </c>
      <c r="C298" s="15" t="str">
        <f t="shared" si="100"/>
        <v/>
      </c>
      <c r="D298" s="22" t="str">
        <f t="shared" si="84"/>
        <v/>
      </c>
      <c r="E298" s="8" t="str">
        <f t="shared" si="85"/>
        <v/>
      </c>
      <c r="F298" s="8" t="str">
        <f t="shared" si="86"/>
        <v/>
      </c>
      <c r="G298" s="6" t="str">
        <f t="shared" si="87"/>
        <v/>
      </c>
      <c r="H298" s="3" t="str">
        <f t="shared" si="88"/>
        <v/>
      </c>
      <c r="I298" s="3" t="str">
        <f t="shared" si="89"/>
        <v/>
      </c>
      <c r="J298" s="3" t="str">
        <f t="shared" si="101"/>
        <v/>
      </c>
      <c r="K298" s="3" t="str">
        <f t="shared" si="90"/>
        <v/>
      </c>
      <c r="L298" s="3" t="str">
        <f t="shared" si="91"/>
        <v/>
      </c>
      <c r="M298" s="3" t="str">
        <f t="shared" si="92"/>
        <v/>
      </c>
      <c r="N298" s="6" t="str">
        <f t="shared" si="93"/>
        <v/>
      </c>
      <c r="O298" s="3" t="str">
        <f t="shared" si="94"/>
        <v/>
      </c>
      <c r="P298" s="3" t="str">
        <f t="shared" si="95"/>
        <v/>
      </c>
      <c r="Q298" s="3" t="str">
        <f t="shared" si="96"/>
        <v/>
      </c>
      <c r="R298" s="7" t="str">
        <f t="shared" si="97"/>
        <v/>
      </c>
      <c r="S298" s="7" t="str">
        <f t="shared" si="98"/>
        <v/>
      </c>
      <c r="U298" s="8" t="str">
        <f t="shared" si="102"/>
        <v/>
      </c>
      <c r="V298" s="8" t="str">
        <f t="shared" si="103"/>
        <v/>
      </c>
    </row>
    <row r="299" spans="1:22" x14ac:dyDescent="0.25">
      <c r="A299" s="5" t="str">
        <f t="shared" si="104"/>
        <v/>
      </c>
      <c r="B299" s="15" t="str">
        <f t="shared" si="99"/>
        <v/>
      </c>
      <c r="C299" s="15" t="str">
        <f t="shared" si="100"/>
        <v/>
      </c>
      <c r="D299" s="22" t="str">
        <f t="shared" si="84"/>
        <v/>
      </c>
      <c r="E299" s="8" t="str">
        <f t="shared" si="85"/>
        <v/>
      </c>
      <c r="F299" s="8" t="str">
        <f t="shared" si="86"/>
        <v/>
      </c>
      <c r="G299" s="6" t="str">
        <f t="shared" si="87"/>
        <v/>
      </c>
      <c r="H299" s="3" t="str">
        <f t="shared" si="88"/>
        <v/>
      </c>
      <c r="I299" s="3" t="str">
        <f t="shared" si="89"/>
        <v/>
      </c>
      <c r="J299" s="3" t="str">
        <f t="shared" si="101"/>
        <v/>
      </c>
      <c r="K299" s="3" t="str">
        <f t="shared" si="90"/>
        <v/>
      </c>
      <c r="L299" s="3" t="str">
        <f t="shared" si="91"/>
        <v/>
      </c>
      <c r="M299" s="3" t="str">
        <f t="shared" si="92"/>
        <v/>
      </c>
      <c r="N299" s="6" t="str">
        <f t="shared" si="93"/>
        <v/>
      </c>
      <c r="O299" s="3" t="str">
        <f t="shared" si="94"/>
        <v/>
      </c>
      <c r="P299" s="3" t="str">
        <f t="shared" si="95"/>
        <v/>
      </c>
      <c r="Q299" s="3" t="str">
        <f t="shared" si="96"/>
        <v/>
      </c>
      <c r="R299" s="7" t="str">
        <f t="shared" si="97"/>
        <v/>
      </c>
      <c r="S299" s="7" t="str">
        <f t="shared" si="98"/>
        <v/>
      </c>
      <c r="U299" s="8" t="str">
        <f t="shared" si="102"/>
        <v/>
      </c>
      <c r="V299" s="8" t="str">
        <f t="shared" si="103"/>
        <v/>
      </c>
    </row>
    <row r="300" spans="1:22" x14ac:dyDescent="0.25">
      <c r="A300" s="5" t="str">
        <f t="shared" si="104"/>
        <v/>
      </c>
      <c r="B300" s="15" t="str">
        <f t="shared" si="99"/>
        <v/>
      </c>
      <c r="C300" s="15" t="str">
        <f t="shared" si="100"/>
        <v/>
      </c>
      <c r="D300" s="22" t="str">
        <f t="shared" si="84"/>
        <v/>
      </c>
      <c r="E300" s="8" t="str">
        <f t="shared" si="85"/>
        <v/>
      </c>
      <c r="F300" s="8" t="str">
        <f t="shared" si="86"/>
        <v/>
      </c>
      <c r="G300" s="6" t="str">
        <f t="shared" si="87"/>
        <v/>
      </c>
      <c r="H300" s="3" t="str">
        <f t="shared" si="88"/>
        <v/>
      </c>
      <c r="I300" s="3" t="str">
        <f t="shared" si="89"/>
        <v/>
      </c>
      <c r="J300" s="3" t="str">
        <f t="shared" si="101"/>
        <v/>
      </c>
      <c r="K300" s="3" t="str">
        <f t="shared" si="90"/>
        <v/>
      </c>
      <c r="L300" s="3" t="str">
        <f t="shared" si="91"/>
        <v/>
      </c>
      <c r="M300" s="3" t="str">
        <f t="shared" si="92"/>
        <v/>
      </c>
      <c r="N300" s="6" t="str">
        <f t="shared" si="93"/>
        <v/>
      </c>
      <c r="O300" s="3" t="str">
        <f t="shared" si="94"/>
        <v/>
      </c>
      <c r="P300" s="3" t="str">
        <f t="shared" si="95"/>
        <v/>
      </c>
      <c r="Q300" s="3" t="str">
        <f t="shared" si="96"/>
        <v/>
      </c>
      <c r="R300" s="7" t="str">
        <f t="shared" si="97"/>
        <v/>
      </c>
      <c r="S300" s="7" t="str">
        <f t="shared" si="98"/>
        <v/>
      </c>
      <c r="U300" s="8" t="str">
        <f t="shared" si="102"/>
        <v/>
      </c>
      <c r="V300" s="8" t="str">
        <f t="shared" si="103"/>
        <v/>
      </c>
    </row>
    <row r="301" spans="1:22" x14ac:dyDescent="0.25">
      <c r="A301" s="5" t="str">
        <f t="shared" si="104"/>
        <v/>
      </c>
      <c r="B301" s="15" t="str">
        <f t="shared" si="99"/>
        <v/>
      </c>
      <c r="C301" s="15" t="str">
        <f t="shared" si="100"/>
        <v/>
      </c>
      <c r="D301" s="22" t="str">
        <f t="shared" si="84"/>
        <v/>
      </c>
      <c r="E301" s="8" t="str">
        <f t="shared" si="85"/>
        <v/>
      </c>
      <c r="F301" s="8" t="str">
        <f t="shared" si="86"/>
        <v/>
      </c>
      <c r="G301" s="6" t="str">
        <f t="shared" si="87"/>
        <v/>
      </c>
      <c r="H301" s="3" t="str">
        <f t="shared" si="88"/>
        <v/>
      </c>
      <c r="I301" s="3" t="str">
        <f t="shared" si="89"/>
        <v/>
      </c>
      <c r="J301" s="3" t="str">
        <f t="shared" si="101"/>
        <v/>
      </c>
      <c r="K301" s="3" t="str">
        <f t="shared" si="90"/>
        <v/>
      </c>
      <c r="L301" s="3" t="str">
        <f t="shared" si="91"/>
        <v/>
      </c>
      <c r="M301" s="3" t="str">
        <f t="shared" si="92"/>
        <v/>
      </c>
      <c r="N301" s="6" t="str">
        <f t="shared" si="93"/>
        <v/>
      </c>
      <c r="O301" s="3" t="str">
        <f t="shared" si="94"/>
        <v/>
      </c>
      <c r="P301" s="3" t="str">
        <f t="shared" si="95"/>
        <v/>
      </c>
      <c r="Q301" s="3" t="str">
        <f t="shared" si="96"/>
        <v/>
      </c>
      <c r="R301" s="7" t="str">
        <f t="shared" si="97"/>
        <v/>
      </c>
      <c r="S301" s="7" t="str">
        <f t="shared" si="98"/>
        <v/>
      </c>
      <c r="U301" s="8" t="str">
        <f t="shared" si="102"/>
        <v/>
      </c>
      <c r="V301" s="8" t="str">
        <f t="shared" si="103"/>
        <v/>
      </c>
    </row>
    <row r="302" spans="1:22" x14ac:dyDescent="0.25">
      <c r="A302" s="5" t="str">
        <f t="shared" si="104"/>
        <v/>
      </c>
      <c r="B302" s="15" t="str">
        <f t="shared" si="99"/>
        <v/>
      </c>
      <c r="C302" s="15" t="str">
        <f t="shared" si="100"/>
        <v/>
      </c>
      <c r="D302" s="22" t="str">
        <f t="shared" si="84"/>
        <v/>
      </c>
      <c r="E302" s="8" t="str">
        <f t="shared" si="85"/>
        <v/>
      </c>
      <c r="F302" s="8" t="str">
        <f t="shared" si="86"/>
        <v/>
      </c>
      <c r="G302" s="6" t="str">
        <f t="shared" si="87"/>
        <v/>
      </c>
      <c r="H302" s="3" t="str">
        <f t="shared" si="88"/>
        <v/>
      </c>
      <c r="I302" s="3" t="str">
        <f t="shared" si="89"/>
        <v/>
      </c>
      <c r="J302" s="3" t="str">
        <f t="shared" si="101"/>
        <v/>
      </c>
      <c r="K302" s="3" t="str">
        <f t="shared" si="90"/>
        <v/>
      </c>
      <c r="L302" s="3" t="str">
        <f t="shared" si="91"/>
        <v/>
      </c>
      <c r="M302" s="3" t="str">
        <f t="shared" si="92"/>
        <v/>
      </c>
      <c r="N302" s="6" t="str">
        <f t="shared" si="93"/>
        <v/>
      </c>
      <c r="O302" s="3" t="str">
        <f t="shared" si="94"/>
        <v/>
      </c>
      <c r="P302" s="3" t="str">
        <f t="shared" si="95"/>
        <v/>
      </c>
      <c r="Q302" s="3" t="str">
        <f t="shared" si="96"/>
        <v/>
      </c>
      <c r="R302" s="7" t="str">
        <f t="shared" si="97"/>
        <v/>
      </c>
      <c r="S302" s="7" t="str">
        <f t="shared" si="98"/>
        <v/>
      </c>
      <c r="U302" s="8" t="str">
        <f t="shared" si="102"/>
        <v/>
      </c>
      <c r="V302" s="8" t="str">
        <f t="shared" si="103"/>
        <v/>
      </c>
    </row>
    <row r="303" spans="1:22" x14ac:dyDescent="0.25">
      <c r="A303" s="5" t="str">
        <f t="shared" si="104"/>
        <v/>
      </c>
      <c r="B303" s="15" t="str">
        <f t="shared" si="99"/>
        <v/>
      </c>
      <c r="C303" s="15" t="str">
        <f t="shared" si="100"/>
        <v/>
      </c>
      <c r="D303" s="22" t="str">
        <f t="shared" si="84"/>
        <v/>
      </c>
      <c r="E303" s="8" t="str">
        <f t="shared" si="85"/>
        <v/>
      </c>
      <c r="F303" s="8" t="str">
        <f t="shared" si="86"/>
        <v/>
      </c>
      <c r="G303" s="6" t="str">
        <f t="shared" si="87"/>
        <v/>
      </c>
      <c r="H303" s="3" t="str">
        <f t="shared" si="88"/>
        <v/>
      </c>
      <c r="I303" s="3" t="str">
        <f t="shared" si="89"/>
        <v/>
      </c>
      <c r="J303" s="3" t="str">
        <f t="shared" si="101"/>
        <v/>
      </c>
      <c r="K303" s="3" t="str">
        <f t="shared" si="90"/>
        <v/>
      </c>
      <c r="L303" s="3" t="str">
        <f t="shared" si="91"/>
        <v/>
      </c>
      <c r="M303" s="3" t="str">
        <f t="shared" si="92"/>
        <v/>
      </c>
      <c r="N303" s="6" t="str">
        <f t="shared" si="93"/>
        <v/>
      </c>
      <c r="O303" s="3" t="str">
        <f t="shared" si="94"/>
        <v/>
      </c>
      <c r="P303" s="3" t="str">
        <f t="shared" si="95"/>
        <v/>
      </c>
      <c r="Q303" s="3" t="str">
        <f t="shared" si="96"/>
        <v/>
      </c>
      <c r="R303" s="7" t="str">
        <f t="shared" si="97"/>
        <v/>
      </c>
      <c r="S303" s="7" t="str">
        <f t="shared" si="98"/>
        <v/>
      </c>
      <c r="U303" s="8" t="str">
        <f t="shared" si="102"/>
        <v/>
      </c>
      <c r="V303" s="8" t="str">
        <f t="shared" si="103"/>
        <v/>
      </c>
    </row>
    <row r="304" spans="1:22" x14ac:dyDescent="0.25">
      <c r="A304" s="5" t="str">
        <f t="shared" si="104"/>
        <v/>
      </c>
      <c r="B304" s="15" t="str">
        <f t="shared" si="99"/>
        <v/>
      </c>
      <c r="C304" s="15" t="str">
        <f t="shared" si="100"/>
        <v/>
      </c>
      <c r="D304" s="22" t="str">
        <f t="shared" si="84"/>
        <v/>
      </c>
      <c r="E304" s="8" t="str">
        <f t="shared" si="85"/>
        <v/>
      </c>
      <c r="F304" s="8" t="str">
        <f t="shared" si="86"/>
        <v/>
      </c>
      <c r="G304" s="6" t="str">
        <f t="shared" si="87"/>
        <v/>
      </c>
      <c r="H304" s="3" t="str">
        <f t="shared" si="88"/>
        <v/>
      </c>
      <c r="I304" s="3" t="str">
        <f t="shared" si="89"/>
        <v/>
      </c>
      <c r="J304" s="3" t="str">
        <f t="shared" si="101"/>
        <v/>
      </c>
      <c r="K304" s="3" t="str">
        <f t="shared" si="90"/>
        <v/>
      </c>
      <c r="L304" s="3" t="str">
        <f t="shared" si="91"/>
        <v/>
      </c>
      <c r="M304" s="3" t="str">
        <f t="shared" si="92"/>
        <v/>
      </c>
      <c r="N304" s="6" t="str">
        <f t="shared" si="93"/>
        <v/>
      </c>
      <c r="O304" s="3" t="str">
        <f t="shared" si="94"/>
        <v/>
      </c>
      <c r="P304" s="3" t="str">
        <f t="shared" si="95"/>
        <v/>
      </c>
      <c r="Q304" s="3" t="str">
        <f t="shared" si="96"/>
        <v/>
      </c>
      <c r="R304" s="7" t="str">
        <f t="shared" si="97"/>
        <v/>
      </c>
      <c r="S304" s="7" t="str">
        <f t="shared" si="98"/>
        <v/>
      </c>
      <c r="U304" s="8" t="str">
        <f t="shared" si="102"/>
        <v/>
      </c>
      <c r="V304" s="8" t="str">
        <f t="shared" si="103"/>
        <v/>
      </c>
    </row>
    <row r="305" spans="1:22" x14ac:dyDescent="0.25">
      <c r="A305" s="5" t="str">
        <f t="shared" si="104"/>
        <v/>
      </c>
      <c r="B305" s="15" t="str">
        <f t="shared" si="99"/>
        <v/>
      </c>
      <c r="C305" s="15" t="str">
        <f t="shared" si="100"/>
        <v/>
      </c>
      <c r="D305" s="22" t="str">
        <f t="shared" si="84"/>
        <v/>
      </c>
      <c r="E305" s="8" t="str">
        <f t="shared" si="85"/>
        <v/>
      </c>
      <c r="F305" s="8" t="str">
        <f t="shared" si="86"/>
        <v/>
      </c>
      <c r="G305" s="6" t="str">
        <f t="shared" si="87"/>
        <v/>
      </c>
      <c r="H305" s="3" t="str">
        <f t="shared" si="88"/>
        <v/>
      </c>
      <c r="I305" s="3" t="str">
        <f t="shared" si="89"/>
        <v/>
      </c>
      <c r="J305" s="3" t="str">
        <f t="shared" si="101"/>
        <v/>
      </c>
      <c r="K305" s="3" t="str">
        <f t="shared" si="90"/>
        <v/>
      </c>
      <c r="L305" s="3" t="str">
        <f t="shared" si="91"/>
        <v/>
      </c>
      <c r="M305" s="3" t="str">
        <f t="shared" si="92"/>
        <v/>
      </c>
      <c r="N305" s="6" t="str">
        <f t="shared" si="93"/>
        <v/>
      </c>
      <c r="O305" s="3" t="str">
        <f t="shared" si="94"/>
        <v/>
      </c>
      <c r="P305" s="3" t="str">
        <f t="shared" si="95"/>
        <v/>
      </c>
      <c r="Q305" s="3" t="str">
        <f t="shared" si="96"/>
        <v/>
      </c>
      <c r="R305" s="7" t="str">
        <f t="shared" si="97"/>
        <v/>
      </c>
      <c r="S305" s="7" t="str">
        <f t="shared" si="98"/>
        <v/>
      </c>
      <c r="U305" s="8" t="str">
        <f t="shared" si="102"/>
        <v/>
      </c>
      <c r="V305" s="8" t="str">
        <f t="shared" si="103"/>
        <v/>
      </c>
    </row>
    <row r="306" spans="1:22" x14ac:dyDescent="0.25">
      <c r="A306" s="5" t="str">
        <f t="shared" si="104"/>
        <v/>
      </c>
      <c r="B306" s="15" t="str">
        <f t="shared" si="99"/>
        <v/>
      </c>
      <c r="C306" s="15" t="str">
        <f t="shared" si="100"/>
        <v/>
      </c>
      <c r="D306" s="22" t="str">
        <f t="shared" si="84"/>
        <v/>
      </c>
      <c r="E306" s="8" t="str">
        <f t="shared" si="85"/>
        <v/>
      </c>
      <c r="F306" s="8" t="str">
        <f t="shared" si="86"/>
        <v/>
      </c>
      <c r="G306" s="6" t="str">
        <f t="shared" si="87"/>
        <v/>
      </c>
      <c r="H306" s="3" t="str">
        <f t="shared" si="88"/>
        <v/>
      </c>
      <c r="I306" s="3" t="str">
        <f t="shared" si="89"/>
        <v/>
      </c>
      <c r="J306" s="3" t="str">
        <f t="shared" si="101"/>
        <v/>
      </c>
      <c r="K306" s="3" t="str">
        <f t="shared" si="90"/>
        <v/>
      </c>
      <c r="L306" s="3" t="str">
        <f t="shared" si="91"/>
        <v/>
      </c>
      <c r="M306" s="3" t="str">
        <f t="shared" si="92"/>
        <v/>
      </c>
      <c r="N306" s="6" t="str">
        <f t="shared" si="93"/>
        <v/>
      </c>
      <c r="O306" s="3" t="str">
        <f t="shared" si="94"/>
        <v/>
      </c>
      <c r="P306" s="3" t="str">
        <f t="shared" si="95"/>
        <v/>
      </c>
      <c r="Q306" s="3" t="str">
        <f t="shared" si="96"/>
        <v/>
      </c>
      <c r="R306" s="7" t="str">
        <f t="shared" si="97"/>
        <v/>
      </c>
      <c r="S306" s="7" t="str">
        <f t="shared" si="98"/>
        <v/>
      </c>
      <c r="U306" s="8" t="str">
        <f t="shared" si="102"/>
        <v/>
      </c>
      <c r="V306" s="8" t="str">
        <f t="shared" si="103"/>
        <v/>
      </c>
    </row>
    <row r="307" spans="1:22" x14ac:dyDescent="0.25">
      <c r="A307" s="5" t="str">
        <f t="shared" si="104"/>
        <v/>
      </c>
      <c r="B307" s="15" t="str">
        <f t="shared" si="99"/>
        <v/>
      </c>
      <c r="C307" s="15" t="str">
        <f t="shared" si="100"/>
        <v/>
      </c>
      <c r="D307" s="22" t="str">
        <f t="shared" si="84"/>
        <v/>
      </c>
      <c r="E307" s="8" t="str">
        <f t="shared" si="85"/>
        <v/>
      </c>
      <c r="F307" s="8" t="str">
        <f t="shared" si="86"/>
        <v/>
      </c>
      <c r="G307" s="6" t="str">
        <f t="shared" si="87"/>
        <v/>
      </c>
      <c r="H307" s="3" t="str">
        <f t="shared" si="88"/>
        <v/>
      </c>
      <c r="I307" s="3" t="str">
        <f t="shared" si="89"/>
        <v/>
      </c>
      <c r="J307" s="3" t="str">
        <f t="shared" si="101"/>
        <v/>
      </c>
      <c r="K307" s="3" t="str">
        <f t="shared" si="90"/>
        <v/>
      </c>
      <c r="L307" s="3" t="str">
        <f t="shared" si="91"/>
        <v/>
      </c>
      <c r="M307" s="3" t="str">
        <f t="shared" si="92"/>
        <v/>
      </c>
      <c r="N307" s="6" t="str">
        <f t="shared" si="93"/>
        <v/>
      </c>
      <c r="O307" s="3" t="str">
        <f t="shared" si="94"/>
        <v/>
      </c>
      <c r="P307" s="3" t="str">
        <f t="shared" si="95"/>
        <v/>
      </c>
      <c r="Q307" s="3" t="str">
        <f t="shared" si="96"/>
        <v/>
      </c>
      <c r="R307" s="7" t="str">
        <f t="shared" si="97"/>
        <v/>
      </c>
      <c r="S307" s="7" t="str">
        <f t="shared" si="98"/>
        <v/>
      </c>
      <c r="U307" s="8" t="str">
        <f t="shared" si="102"/>
        <v/>
      </c>
      <c r="V307" s="8" t="str">
        <f t="shared" si="103"/>
        <v/>
      </c>
    </row>
    <row r="308" spans="1:22" x14ac:dyDescent="0.25">
      <c r="A308" s="5" t="str">
        <f t="shared" si="104"/>
        <v/>
      </c>
      <c r="B308" s="15" t="str">
        <f t="shared" si="99"/>
        <v/>
      </c>
      <c r="C308" s="15" t="str">
        <f t="shared" si="100"/>
        <v/>
      </c>
      <c r="D308" s="22" t="str">
        <f t="shared" si="84"/>
        <v/>
      </c>
      <c r="E308" s="8" t="str">
        <f t="shared" si="85"/>
        <v/>
      </c>
      <c r="F308" s="8" t="str">
        <f t="shared" si="86"/>
        <v/>
      </c>
      <c r="G308" s="6" t="str">
        <f t="shared" si="87"/>
        <v/>
      </c>
      <c r="H308" s="3" t="str">
        <f t="shared" si="88"/>
        <v/>
      </c>
      <c r="I308" s="3" t="str">
        <f t="shared" si="89"/>
        <v/>
      </c>
      <c r="J308" s="3" t="str">
        <f t="shared" si="101"/>
        <v/>
      </c>
      <c r="K308" s="3" t="str">
        <f t="shared" si="90"/>
        <v/>
      </c>
      <c r="L308" s="3" t="str">
        <f t="shared" si="91"/>
        <v/>
      </c>
      <c r="M308" s="3" t="str">
        <f t="shared" si="92"/>
        <v/>
      </c>
      <c r="N308" s="6" t="str">
        <f t="shared" si="93"/>
        <v/>
      </c>
      <c r="O308" s="3" t="str">
        <f t="shared" si="94"/>
        <v/>
      </c>
      <c r="P308" s="3" t="str">
        <f t="shared" si="95"/>
        <v/>
      </c>
      <c r="Q308" s="3" t="str">
        <f t="shared" si="96"/>
        <v/>
      </c>
      <c r="R308" s="7" t="str">
        <f t="shared" si="97"/>
        <v/>
      </c>
      <c r="S308" s="7" t="str">
        <f t="shared" si="98"/>
        <v/>
      </c>
      <c r="U308" s="8" t="str">
        <f t="shared" si="102"/>
        <v/>
      </c>
      <c r="V308" s="8" t="str">
        <f t="shared" si="103"/>
        <v/>
      </c>
    </row>
    <row r="309" spans="1:22" x14ac:dyDescent="0.25">
      <c r="A309" s="5" t="str">
        <f t="shared" si="104"/>
        <v/>
      </c>
      <c r="B309" s="15" t="str">
        <f t="shared" si="99"/>
        <v/>
      </c>
      <c r="C309" s="15" t="str">
        <f t="shared" si="100"/>
        <v/>
      </c>
      <c r="D309" s="22" t="str">
        <f t="shared" si="84"/>
        <v/>
      </c>
      <c r="E309" s="8" t="str">
        <f t="shared" si="85"/>
        <v/>
      </c>
      <c r="F309" s="8" t="str">
        <f t="shared" si="86"/>
        <v/>
      </c>
      <c r="G309" s="6" t="str">
        <f t="shared" si="87"/>
        <v/>
      </c>
      <c r="H309" s="3" t="str">
        <f t="shared" si="88"/>
        <v/>
      </c>
      <c r="I309" s="3" t="str">
        <f t="shared" si="89"/>
        <v/>
      </c>
      <c r="J309" s="3" t="str">
        <f t="shared" si="101"/>
        <v/>
      </c>
      <c r="K309" s="3" t="str">
        <f t="shared" si="90"/>
        <v/>
      </c>
      <c r="L309" s="3" t="str">
        <f t="shared" si="91"/>
        <v/>
      </c>
      <c r="M309" s="3" t="str">
        <f t="shared" si="92"/>
        <v/>
      </c>
      <c r="N309" s="6" t="str">
        <f t="shared" si="93"/>
        <v/>
      </c>
      <c r="O309" s="3" t="str">
        <f t="shared" si="94"/>
        <v/>
      </c>
      <c r="P309" s="3" t="str">
        <f t="shared" si="95"/>
        <v/>
      </c>
      <c r="Q309" s="3" t="str">
        <f t="shared" si="96"/>
        <v/>
      </c>
      <c r="R309" s="7" t="str">
        <f t="shared" si="97"/>
        <v/>
      </c>
      <c r="S309" s="7" t="str">
        <f t="shared" si="98"/>
        <v/>
      </c>
      <c r="U309" s="8" t="str">
        <f t="shared" si="102"/>
        <v/>
      </c>
      <c r="V309" s="8" t="str">
        <f t="shared" si="103"/>
        <v/>
      </c>
    </row>
    <row r="310" spans="1:22" x14ac:dyDescent="0.25">
      <c r="A310" s="5" t="str">
        <f t="shared" si="104"/>
        <v/>
      </c>
      <c r="B310" s="15" t="str">
        <f t="shared" si="99"/>
        <v/>
      </c>
      <c r="C310" s="15" t="str">
        <f t="shared" si="100"/>
        <v/>
      </c>
      <c r="D310" s="22" t="str">
        <f t="shared" si="84"/>
        <v/>
      </c>
      <c r="E310" s="8" t="str">
        <f t="shared" si="85"/>
        <v/>
      </c>
      <c r="F310" s="8" t="str">
        <f t="shared" si="86"/>
        <v/>
      </c>
      <c r="G310" s="6" t="str">
        <f t="shared" si="87"/>
        <v/>
      </c>
      <c r="H310" s="3" t="str">
        <f t="shared" si="88"/>
        <v/>
      </c>
      <c r="I310" s="3" t="str">
        <f t="shared" si="89"/>
        <v/>
      </c>
      <c r="J310" s="3" t="str">
        <f t="shared" si="101"/>
        <v/>
      </c>
      <c r="K310" s="3" t="str">
        <f t="shared" si="90"/>
        <v/>
      </c>
      <c r="L310" s="3" t="str">
        <f t="shared" si="91"/>
        <v/>
      </c>
      <c r="M310" s="3" t="str">
        <f t="shared" si="92"/>
        <v/>
      </c>
      <c r="N310" s="6" t="str">
        <f t="shared" si="93"/>
        <v/>
      </c>
      <c r="O310" s="3" t="str">
        <f t="shared" si="94"/>
        <v/>
      </c>
      <c r="P310" s="3" t="str">
        <f t="shared" si="95"/>
        <v/>
      </c>
      <c r="Q310" s="3" t="str">
        <f t="shared" si="96"/>
        <v/>
      </c>
      <c r="R310" s="7" t="str">
        <f t="shared" si="97"/>
        <v/>
      </c>
      <c r="S310" s="7" t="str">
        <f t="shared" si="98"/>
        <v/>
      </c>
      <c r="U310" s="8" t="str">
        <f t="shared" si="102"/>
        <v/>
      </c>
      <c r="V310" s="8" t="str">
        <f t="shared" si="103"/>
        <v/>
      </c>
    </row>
    <row r="311" spans="1:22" x14ac:dyDescent="0.25">
      <c r="A311" s="5" t="str">
        <f t="shared" si="104"/>
        <v/>
      </c>
      <c r="B311" s="15" t="str">
        <f t="shared" si="99"/>
        <v/>
      </c>
      <c r="C311" s="15" t="str">
        <f t="shared" si="100"/>
        <v/>
      </c>
      <c r="D311" s="22" t="str">
        <f t="shared" si="84"/>
        <v/>
      </c>
      <c r="E311" s="8" t="str">
        <f t="shared" si="85"/>
        <v/>
      </c>
      <c r="F311" s="8" t="str">
        <f t="shared" si="86"/>
        <v/>
      </c>
      <c r="G311" s="6" t="str">
        <f t="shared" si="87"/>
        <v/>
      </c>
      <c r="H311" s="3" t="str">
        <f t="shared" si="88"/>
        <v/>
      </c>
      <c r="I311" s="3" t="str">
        <f t="shared" si="89"/>
        <v/>
      </c>
      <c r="J311" s="3" t="str">
        <f t="shared" si="101"/>
        <v/>
      </c>
      <c r="K311" s="3" t="str">
        <f t="shared" si="90"/>
        <v/>
      </c>
      <c r="L311" s="3" t="str">
        <f t="shared" si="91"/>
        <v/>
      </c>
      <c r="M311" s="3" t="str">
        <f t="shared" si="92"/>
        <v/>
      </c>
      <c r="N311" s="6" t="str">
        <f t="shared" si="93"/>
        <v/>
      </c>
      <c r="O311" s="3" t="str">
        <f t="shared" si="94"/>
        <v/>
      </c>
      <c r="P311" s="3" t="str">
        <f t="shared" si="95"/>
        <v/>
      </c>
      <c r="Q311" s="3" t="str">
        <f t="shared" si="96"/>
        <v/>
      </c>
      <c r="R311" s="7" t="str">
        <f t="shared" si="97"/>
        <v/>
      </c>
      <c r="S311" s="7" t="str">
        <f t="shared" si="98"/>
        <v/>
      </c>
      <c r="U311" s="8" t="str">
        <f t="shared" si="102"/>
        <v/>
      </c>
      <c r="V311" s="8" t="str">
        <f t="shared" si="103"/>
        <v/>
      </c>
    </row>
    <row r="312" spans="1:22" x14ac:dyDescent="0.25">
      <c r="A312" s="5" t="str">
        <f t="shared" si="104"/>
        <v/>
      </c>
      <c r="B312" s="15" t="str">
        <f t="shared" si="99"/>
        <v/>
      </c>
      <c r="C312" s="15" t="str">
        <f t="shared" si="100"/>
        <v/>
      </c>
      <c r="D312" s="22" t="str">
        <f t="shared" si="84"/>
        <v/>
      </c>
      <c r="E312" s="8" t="str">
        <f t="shared" si="85"/>
        <v/>
      </c>
      <c r="F312" s="8" t="str">
        <f t="shared" si="86"/>
        <v/>
      </c>
      <c r="G312" s="6" t="str">
        <f t="shared" si="87"/>
        <v/>
      </c>
      <c r="H312" s="3" t="str">
        <f t="shared" si="88"/>
        <v/>
      </c>
      <c r="I312" s="3" t="str">
        <f t="shared" si="89"/>
        <v/>
      </c>
      <c r="J312" s="3" t="str">
        <f t="shared" si="101"/>
        <v/>
      </c>
      <c r="K312" s="3" t="str">
        <f t="shared" si="90"/>
        <v/>
      </c>
      <c r="L312" s="3" t="str">
        <f t="shared" si="91"/>
        <v/>
      </c>
      <c r="M312" s="3" t="str">
        <f t="shared" si="92"/>
        <v/>
      </c>
      <c r="N312" s="6" t="str">
        <f t="shared" si="93"/>
        <v/>
      </c>
      <c r="O312" s="3" t="str">
        <f t="shared" si="94"/>
        <v/>
      </c>
      <c r="P312" s="3" t="str">
        <f t="shared" si="95"/>
        <v/>
      </c>
      <c r="Q312" s="3" t="str">
        <f t="shared" si="96"/>
        <v/>
      </c>
      <c r="R312" s="7" t="str">
        <f t="shared" si="97"/>
        <v/>
      </c>
      <c r="S312" s="7" t="str">
        <f t="shared" si="98"/>
        <v/>
      </c>
      <c r="U312" s="8" t="str">
        <f t="shared" si="102"/>
        <v/>
      </c>
      <c r="V312" s="8" t="str">
        <f t="shared" si="103"/>
        <v/>
      </c>
    </row>
    <row r="313" spans="1:22" x14ac:dyDescent="0.25">
      <c r="A313" s="5" t="str">
        <f t="shared" si="104"/>
        <v/>
      </c>
      <c r="B313" s="15" t="str">
        <f t="shared" si="99"/>
        <v/>
      </c>
      <c r="C313" s="15" t="str">
        <f t="shared" si="100"/>
        <v/>
      </c>
      <c r="D313" s="22" t="str">
        <f t="shared" si="84"/>
        <v/>
      </c>
      <c r="E313" s="8" t="str">
        <f t="shared" si="85"/>
        <v/>
      </c>
      <c r="F313" s="8" t="str">
        <f t="shared" si="86"/>
        <v/>
      </c>
      <c r="G313" s="6" t="str">
        <f t="shared" si="87"/>
        <v/>
      </c>
      <c r="H313" s="3" t="str">
        <f t="shared" si="88"/>
        <v/>
      </c>
      <c r="I313" s="3" t="str">
        <f t="shared" si="89"/>
        <v/>
      </c>
      <c r="J313" s="3" t="str">
        <f t="shared" si="101"/>
        <v/>
      </c>
      <c r="K313" s="3" t="str">
        <f t="shared" si="90"/>
        <v/>
      </c>
      <c r="L313" s="3" t="str">
        <f t="shared" si="91"/>
        <v/>
      </c>
      <c r="M313" s="3" t="str">
        <f t="shared" si="92"/>
        <v/>
      </c>
      <c r="N313" s="6" t="str">
        <f t="shared" si="93"/>
        <v/>
      </c>
      <c r="O313" s="3" t="str">
        <f t="shared" si="94"/>
        <v/>
      </c>
      <c r="P313" s="3" t="str">
        <f t="shared" si="95"/>
        <v/>
      </c>
      <c r="Q313" s="3" t="str">
        <f t="shared" si="96"/>
        <v/>
      </c>
      <c r="R313" s="7" t="str">
        <f t="shared" si="97"/>
        <v/>
      </c>
      <c r="S313" s="7" t="str">
        <f t="shared" si="98"/>
        <v/>
      </c>
      <c r="U313" s="8" t="str">
        <f t="shared" si="102"/>
        <v/>
      </c>
      <c r="V313" s="8" t="str">
        <f t="shared" si="103"/>
        <v/>
      </c>
    </row>
    <row r="314" spans="1:22" x14ac:dyDescent="0.25">
      <c r="A314" s="5" t="str">
        <f t="shared" si="104"/>
        <v/>
      </c>
      <c r="B314" s="15" t="str">
        <f t="shared" si="99"/>
        <v/>
      </c>
      <c r="C314" s="15" t="str">
        <f t="shared" si="100"/>
        <v/>
      </c>
      <c r="D314" s="22" t="str">
        <f t="shared" si="84"/>
        <v/>
      </c>
      <c r="E314" s="8" t="str">
        <f t="shared" si="85"/>
        <v/>
      </c>
      <c r="F314" s="8" t="str">
        <f t="shared" si="86"/>
        <v/>
      </c>
      <c r="G314" s="6" t="str">
        <f t="shared" si="87"/>
        <v/>
      </c>
      <c r="H314" s="3" t="str">
        <f t="shared" si="88"/>
        <v/>
      </c>
      <c r="I314" s="3" t="str">
        <f t="shared" si="89"/>
        <v/>
      </c>
      <c r="J314" s="3" t="str">
        <f t="shared" si="101"/>
        <v/>
      </c>
      <c r="K314" s="3" t="str">
        <f t="shared" si="90"/>
        <v/>
      </c>
      <c r="L314" s="3" t="str">
        <f t="shared" si="91"/>
        <v/>
      </c>
      <c r="M314" s="3" t="str">
        <f t="shared" si="92"/>
        <v/>
      </c>
      <c r="N314" s="6" t="str">
        <f t="shared" si="93"/>
        <v/>
      </c>
      <c r="O314" s="3" t="str">
        <f t="shared" si="94"/>
        <v/>
      </c>
      <c r="P314" s="3" t="str">
        <f t="shared" si="95"/>
        <v/>
      </c>
      <c r="Q314" s="3" t="str">
        <f t="shared" si="96"/>
        <v/>
      </c>
      <c r="R314" s="7" t="str">
        <f t="shared" si="97"/>
        <v/>
      </c>
      <c r="S314" s="7" t="str">
        <f t="shared" si="98"/>
        <v/>
      </c>
      <c r="U314" s="8" t="str">
        <f t="shared" si="102"/>
        <v/>
      </c>
      <c r="V314" s="8" t="str">
        <f t="shared" si="103"/>
        <v/>
      </c>
    </row>
    <row r="315" spans="1:22" x14ac:dyDescent="0.25">
      <c r="A315" s="5" t="str">
        <f t="shared" si="104"/>
        <v/>
      </c>
      <c r="B315" s="15" t="str">
        <f t="shared" si="99"/>
        <v/>
      </c>
      <c r="C315" s="15" t="str">
        <f t="shared" si="100"/>
        <v/>
      </c>
      <c r="D315" s="22" t="str">
        <f t="shared" si="84"/>
        <v/>
      </c>
      <c r="E315" s="8" t="str">
        <f t="shared" si="85"/>
        <v/>
      </c>
      <c r="F315" s="8" t="str">
        <f t="shared" si="86"/>
        <v/>
      </c>
      <c r="G315" s="6" t="str">
        <f t="shared" si="87"/>
        <v/>
      </c>
      <c r="H315" s="3" t="str">
        <f t="shared" si="88"/>
        <v/>
      </c>
      <c r="I315" s="3" t="str">
        <f t="shared" si="89"/>
        <v/>
      </c>
      <c r="J315" s="3" t="str">
        <f t="shared" si="101"/>
        <v/>
      </c>
      <c r="K315" s="3" t="str">
        <f t="shared" si="90"/>
        <v/>
      </c>
      <c r="L315" s="3" t="str">
        <f t="shared" si="91"/>
        <v/>
      </c>
      <c r="M315" s="3" t="str">
        <f t="shared" si="92"/>
        <v/>
      </c>
      <c r="N315" s="6" t="str">
        <f t="shared" si="93"/>
        <v/>
      </c>
      <c r="O315" s="3" t="str">
        <f t="shared" si="94"/>
        <v/>
      </c>
      <c r="P315" s="3" t="str">
        <f t="shared" si="95"/>
        <v/>
      </c>
      <c r="Q315" s="3" t="str">
        <f t="shared" si="96"/>
        <v/>
      </c>
      <c r="R315" s="7" t="str">
        <f t="shared" si="97"/>
        <v/>
      </c>
      <c r="S315" s="7" t="str">
        <f t="shared" si="98"/>
        <v/>
      </c>
      <c r="U315" s="8" t="str">
        <f t="shared" si="102"/>
        <v/>
      </c>
      <c r="V315" s="8" t="str">
        <f t="shared" si="103"/>
        <v/>
      </c>
    </row>
    <row r="316" spans="1:22" x14ac:dyDescent="0.25">
      <c r="A316" s="5" t="str">
        <f t="shared" si="104"/>
        <v/>
      </c>
      <c r="B316" s="15" t="str">
        <f t="shared" si="99"/>
        <v/>
      </c>
      <c r="C316" s="15" t="str">
        <f t="shared" si="100"/>
        <v/>
      </c>
      <c r="D316" s="22" t="str">
        <f t="shared" si="84"/>
        <v/>
      </c>
      <c r="E316" s="8" t="str">
        <f t="shared" si="85"/>
        <v/>
      </c>
      <c r="F316" s="8" t="str">
        <f t="shared" si="86"/>
        <v/>
      </c>
      <c r="G316" s="6" t="str">
        <f t="shared" si="87"/>
        <v/>
      </c>
      <c r="H316" s="3" t="str">
        <f t="shared" si="88"/>
        <v/>
      </c>
      <c r="I316" s="3" t="str">
        <f t="shared" si="89"/>
        <v/>
      </c>
      <c r="J316" s="3" t="str">
        <f t="shared" si="101"/>
        <v/>
      </c>
      <c r="K316" s="3" t="str">
        <f t="shared" si="90"/>
        <v/>
      </c>
      <c r="L316" s="3" t="str">
        <f t="shared" si="91"/>
        <v/>
      </c>
      <c r="M316" s="3" t="str">
        <f t="shared" si="92"/>
        <v/>
      </c>
      <c r="N316" s="6" t="str">
        <f t="shared" si="93"/>
        <v/>
      </c>
      <c r="O316" s="3" t="str">
        <f t="shared" si="94"/>
        <v/>
      </c>
      <c r="P316" s="3" t="str">
        <f t="shared" si="95"/>
        <v/>
      </c>
      <c r="Q316" s="3" t="str">
        <f t="shared" si="96"/>
        <v/>
      </c>
      <c r="R316" s="7" t="str">
        <f t="shared" si="97"/>
        <v/>
      </c>
      <c r="S316" s="7" t="str">
        <f t="shared" si="98"/>
        <v/>
      </c>
      <c r="U316" s="8" t="str">
        <f t="shared" si="102"/>
        <v/>
      </c>
      <c r="V316" s="8" t="str">
        <f t="shared" si="103"/>
        <v/>
      </c>
    </row>
    <row r="317" spans="1:22" x14ac:dyDescent="0.25">
      <c r="A317" s="5" t="str">
        <f t="shared" si="104"/>
        <v/>
      </c>
      <c r="B317" s="15" t="str">
        <f t="shared" si="99"/>
        <v/>
      </c>
      <c r="C317" s="15" t="str">
        <f t="shared" si="100"/>
        <v/>
      </c>
      <c r="D317" s="22" t="str">
        <f t="shared" si="84"/>
        <v/>
      </c>
      <c r="E317" s="8" t="str">
        <f t="shared" si="85"/>
        <v/>
      </c>
      <c r="F317" s="8" t="str">
        <f t="shared" si="86"/>
        <v/>
      </c>
      <c r="G317" s="6" t="str">
        <f t="shared" si="87"/>
        <v/>
      </c>
      <c r="H317" s="3" t="str">
        <f t="shared" si="88"/>
        <v/>
      </c>
      <c r="I317" s="3" t="str">
        <f t="shared" si="89"/>
        <v/>
      </c>
      <c r="J317" s="3" t="str">
        <f t="shared" si="101"/>
        <v/>
      </c>
      <c r="K317" s="3" t="str">
        <f t="shared" si="90"/>
        <v/>
      </c>
      <c r="L317" s="3" t="str">
        <f t="shared" si="91"/>
        <v/>
      </c>
      <c r="M317" s="3" t="str">
        <f t="shared" si="92"/>
        <v/>
      </c>
      <c r="N317" s="6" t="str">
        <f t="shared" si="93"/>
        <v/>
      </c>
      <c r="O317" s="3" t="str">
        <f t="shared" si="94"/>
        <v/>
      </c>
      <c r="P317" s="3" t="str">
        <f t="shared" si="95"/>
        <v/>
      </c>
      <c r="Q317" s="3" t="str">
        <f t="shared" si="96"/>
        <v/>
      </c>
      <c r="R317" s="7" t="str">
        <f t="shared" si="97"/>
        <v/>
      </c>
      <c r="S317" s="7" t="str">
        <f t="shared" si="98"/>
        <v/>
      </c>
      <c r="U317" s="8" t="str">
        <f t="shared" si="102"/>
        <v/>
      </c>
      <c r="V317" s="8" t="str">
        <f t="shared" si="103"/>
        <v/>
      </c>
    </row>
    <row r="318" spans="1:22" x14ac:dyDescent="0.25">
      <c r="A318" s="5" t="str">
        <f t="shared" si="104"/>
        <v/>
      </c>
      <c r="B318" s="15" t="str">
        <f t="shared" si="99"/>
        <v/>
      </c>
      <c r="C318" s="15" t="str">
        <f t="shared" si="100"/>
        <v/>
      </c>
      <c r="D318" s="22" t="str">
        <f t="shared" si="84"/>
        <v/>
      </c>
      <c r="E318" s="8" t="str">
        <f t="shared" si="85"/>
        <v/>
      </c>
      <c r="F318" s="8" t="str">
        <f t="shared" si="86"/>
        <v/>
      </c>
      <c r="G318" s="6" t="str">
        <f t="shared" si="87"/>
        <v/>
      </c>
      <c r="H318" s="3" t="str">
        <f t="shared" si="88"/>
        <v/>
      </c>
      <c r="I318" s="3" t="str">
        <f t="shared" si="89"/>
        <v/>
      </c>
      <c r="J318" s="3" t="str">
        <f t="shared" si="101"/>
        <v/>
      </c>
      <c r="K318" s="3" t="str">
        <f t="shared" si="90"/>
        <v/>
      </c>
      <c r="L318" s="3" t="str">
        <f t="shared" si="91"/>
        <v/>
      </c>
      <c r="M318" s="3" t="str">
        <f t="shared" si="92"/>
        <v/>
      </c>
      <c r="N318" s="6" t="str">
        <f t="shared" si="93"/>
        <v/>
      </c>
      <c r="O318" s="3" t="str">
        <f t="shared" si="94"/>
        <v/>
      </c>
      <c r="P318" s="3" t="str">
        <f t="shared" si="95"/>
        <v/>
      </c>
      <c r="Q318" s="3" t="str">
        <f t="shared" si="96"/>
        <v/>
      </c>
      <c r="R318" s="7" t="str">
        <f t="shared" si="97"/>
        <v/>
      </c>
      <c r="S318" s="7" t="str">
        <f t="shared" si="98"/>
        <v/>
      </c>
      <c r="U318" s="8" t="str">
        <f t="shared" si="102"/>
        <v/>
      </c>
      <c r="V318" s="8" t="str">
        <f t="shared" si="103"/>
        <v/>
      </c>
    </row>
    <row r="319" spans="1:22" x14ac:dyDescent="0.25">
      <c r="A319" s="5" t="str">
        <f t="shared" si="104"/>
        <v/>
      </c>
      <c r="B319" s="15" t="str">
        <f t="shared" si="99"/>
        <v/>
      </c>
      <c r="C319" s="15" t="str">
        <f t="shared" si="100"/>
        <v/>
      </c>
      <c r="D319" s="22" t="str">
        <f t="shared" si="84"/>
        <v/>
      </c>
      <c r="E319" s="8" t="str">
        <f t="shared" si="85"/>
        <v/>
      </c>
      <c r="F319" s="8" t="str">
        <f t="shared" si="86"/>
        <v/>
      </c>
      <c r="G319" s="6" t="str">
        <f t="shared" si="87"/>
        <v/>
      </c>
      <c r="H319" s="3" t="str">
        <f t="shared" si="88"/>
        <v/>
      </c>
      <c r="I319" s="3" t="str">
        <f t="shared" si="89"/>
        <v/>
      </c>
      <c r="J319" s="3" t="str">
        <f t="shared" si="101"/>
        <v/>
      </c>
      <c r="K319" s="3" t="str">
        <f t="shared" si="90"/>
        <v/>
      </c>
      <c r="L319" s="3" t="str">
        <f t="shared" si="91"/>
        <v/>
      </c>
      <c r="M319" s="3" t="str">
        <f t="shared" si="92"/>
        <v/>
      </c>
      <c r="N319" s="6" t="str">
        <f t="shared" si="93"/>
        <v/>
      </c>
      <c r="O319" s="3" t="str">
        <f t="shared" si="94"/>
        <v/>
      </c>
      <c r="P319" s="3" t="str">
        <f t="shared" si="95"/>
        <v/>
      </c>
      <c r="Q319" s="3" t="str">
        <f t="shared" si="96"/>
        <v/>
      </c>
      <c r="R319" s="7" t="str">
        <f t="shared" si="97"/>
        <v/>
      </c>
      <c r="S319" s="7" t="str">
        <f t="shared" si="98"/>
        <v/>
      </c>
      <c r="U319" s="8" t="str">
        <f t="shared" si="102"/>
        <v/>
      </c>
      <c r="V319" s="8" t="str">
        <f t="shared" si="103"/>
        <v/>
      </c>
    </row>
    <row r="320" spans="1:22" x14ac:dyDescent="0.25">
      <c r="A320" s="5" t="str">
        <f t="shared" si="104"/>
        <v/>
      </c>
      <c r="B320" s="15" t="str">
        <f t="shared" si="99"/>
        <v/>
      </c>
      <c r="C320" s="15" t="str">
        <f t="shared" si="100"/>
        <v/>
      </c>
      <c r="D320" s="22" t="str">
        <f t="shared" si="84"/>
        <v/>
      </c>
      <c r="E320" s="8" t="str">
        <f t="shared" si="85"/>
        <v/>
      </c>
      <c r="F320" s="8" t="str">
        <f t="shared" si="86"/>
        <v/>
      </c>
      <c r="G320" s="6" t="str">
        <f t="shared" si="87"/>
        <v/>
      </c>
      <c r="H320" s="3" t="str">
        <f t="shared" si="88"/>
        <v/>
      </c>
      <c r="I320" s="3" t="str">
        <f t="shared" si="89"/>
        <v/>
      </c>
      <c r="J320" s="3" t="str">
        <f t="shared" si="101"/>
        <v/>
      </c>
      <c r="K320" s="3" t="str">
        <f t="shared" si="90"/>
        <v/>
      </c>
      <c r="L320" s="3" t="str">
        <f t="shared" si="91"/>
        <v/>
      </c>
      <c r="M320" s="3" t="str">
        <f t="shared" si="92"/>
        <v/>
      </c>
      <c r="N320" s="6" t="str">
        <f t="shared" si="93"/>
        <v/>
      </c>
      <c r="O320" s="3" t="str">
        <f t="shared" si="94"/>
        <v/>
      </c>
      <c r="P320" s="3" t="str">
        <f t="shared" si="95"/>
        <v/>
      </c>
      <c r="Q320" s="3" t="str">
        <f t="shared" si="96"/>
        <v/>
      </c>
      <c r="R320" s="7" t="str">
        <f t="shared" si="97"/>
        <v/>
      </c>
      <c r="S320" s="7" t="str">
        <f t="shared" si="98"/>
        <v/>
      </c>
      <c r="U320" s="8" t="str">
        <f t="shared" si="102"/>
        <v/>
      </c>
      <c r="V320" s="8" t="str">
        <f t="shared" si="103"/>
        <v/>
      </c>
    </row>
    <row r="321" spans="1:22" x14ac:dyDescent="0.25">
      <c r="A321" s="5" t="str">
        <f t="shared" si="104"/>
        <v/>
      </c>
      <c r="B321" s="15" t="str">
        <f t="shared" si="99"/>
        <v/>
      </c>
      <c r="C321" s="15" t="str">
        <f t="shared" si="100"/>
        <v/>
      </c>
      <c r="D321" s="22" t="str">
        <f t="shared" si="84"/>
        <v/>
      </c>
      <c r="E321" s="8" t="str">
        <f t="shared" si="85"/>
        <v/>
      </c>
      <c r="F321" s="8" t="str">
        <f t="shared" si="86"/>
        <v/>
      </c>
      <c r="G321" s="6" t="str">
        <f t="shared" si="87"/>
        <v/>
      </c>
      <c r="H321" s="3" t="str">
        <f t="shared" si="88"/>
        <v/>
      </c>
      <c r="I321" s="3" t="str">
        <f t="shared" si="89"/>
        <v/>
      </c>
      <c r="J321" s="3" t="str">
        <f t="shared" si="101"/>
        <v/>
      </c>
      <c r="K321" s="3" t="str">
        <f t="shared" si="90"/>
        <v/>
      </c>
      <c r="L321" s="3" t="str">
        <f t="shared" si="91"/>
        <v/>
      </c>
      <c r="M321" s="3" t="str">
        <f t="shared" si="92"/>
        <v/>
      </c>
      <c r="N321" s="6" t="str">
        <f t="shared" si="93"/>
        <v/>
      </c>
      <c r="O321" s="3" t="str">
        <f t="shared" si="94"/>
        <v/>
      </c>
      <c r="P321" s="3" t="str">
        <f t="shared" si="95"/>
        <v/>
      </c>
      <c r="Q321" s="3" t="str">
        <f t="shared" si="96"/>
        <v/>
      </c>
      <c r="R321" s="7" t="str">
        <f t="shared" si="97"/>
        <v/>
      </c>
      <c r="S321" s="7" t="str">
        <f t="shared" si="98"/>
        <v/>
      </c>
      <c r="U321" s="8" t="str">
        <f t="shared" si="102"/>
        <v/>
      </c>
      <c r="V321" s="8" t="str">
        <f t="shared" si="103"/>
        <v/>
      </c>
    </row>
    <row r="322" spans="1:22" x14ac:dyDescent="0.25">
      <c r="A322" s="5" t="str">
        <f t="shared" si="104"/>
        <v/>
      </c>
      <c r="B322" s="15" t="str">
        <f t="shared" si="99"/>
        <v/>
      </c>
      <c r="C322" s="15" t="str">
        <f t="shared" si="100"/>
        <v/>
      </c>
      <c r="D322" s="22" t="str">
        <f t="shared" si="84"/>
        <v/>
      </c>
      <c r="E322" s="8" t="str">
        <f t="shared" si="85"/>
        <v/>
      </c>
      <c r="F322" s="8" t="str">
        <f t="shared" si="86"/>
        <v/>
      </c>
      <c r="G322" s="6" t="str">
        <f t="shared" si="87"/>
        <v/>
      </c>
      <c r="H322" s="3" t="str">
        <f t="shared" si="88"/>
        <v/>
      </c>
      <c r="I322" s="3" t="str">
        <f t="shared" si="89"/>
        <v/>
      </c>
      <c r="J322" s="3" t="str">
        <f t="shared" si="101"/>
        <v/>
      </c>
      <c r="K322" s="3" t="str">
        <f t="shared" si="90"/>
        <v/>
      </c>
      <c r="L322" s="3" t="str">
        <f t="shared" si="91"/>
        <v/>
      </c>
      <c r="M322" s="3" t="str">
        <f t="shared" si="92"/>
        <v/>
      </c>
      <c r="N322" s="6" t="str">
        <f t="shared" si="93"/>
        <v/>
      </c>
      <c r="O322" s="3" t="str">
        <f t="shared" si="94"/>
        <v/>
      </c>
      <c r="P322" s="3" t="str">
        <f t="shared" si="95"/>
        <v/>
      </c>
      <c r="Q322" s="3" t="str">
        <f t="shared" si="96"/>
        <v/>
      </c>
      <c r="R322" s="7" t="str">
        <f t="shared" si="97"/>
        <v/>
      </c>
      <c r="S322" s="7" t="str">
        <f t="shared" si="98"/>
        <v/>
      </c>
      <c r="U322" s="8" t="str">
        <f t="shared" si="102"/>
        <v/>
      </c>
      <c r="V322" s="8" t="str">
        <f t="shared" si="103"/>
        <v/>
      </c>
    </row>
    <row r="323" spans="1:22" x14ac:dyDescent="0.25">
      <c r="A323" s="5" t="str">
        <f t="shared" si="104"/>
        <v/>
      </c>
      <c r="B323" s="15" t="str">
        <f t="shared" si="99"/>
        <v/>
      </c>
      <c r="C323" s="15" t="str">
        <f t="shared" si="100"/>
        <v/>
      </c>
      <c r="D323" s="22" t="str">
        <f t="shared" si="84"/>
        <v/>
      </c>
      <c r="E323" s="8" t="str">
        <f t="shared" si="85"/>
        <v/>
      </c>
      <c r="F323" s="8" t="str">
        <f t="shared" si="86"/>
        <v/>
      </c>
      <c r="G323" s="6" t="str">
        <f t="shared" si="87"/>
        <v/>
      </c>
      <c r="H323" s="3" t="str">
        <f t="shared" si="88"/>
        <v/>
      </c>
      <c r="I323" s="3" t="str">
        <f t="shared" si="89"/>
        <v/>
      </c>
      <c r="J323" s="3" t="str">
        <f t="shared" si="101"/>
        <v/>
      </c>
      <c r="K323" s="3" t="str">
        <f t="shared" si="90"/>
        <v/>
      </c>
      <c r="L323" s="3" t="str">
        <f t="shared" si="91"/>
        <v/>
      </c>
      <c r="M323" s="3" t="str">
        <f t="shared" si="92"/>
        <v/>
      </c>
      <c r="N323" s="6" t="str">
        <f t="shared" si="93"/>
        <v/>
      </c>
      <c r="O323" s="3" t="str">
        <f t="shared" si="94"/>
        <v/>
      </c>
      <c r="P323" s="3" t="str">
        <f t="shared" si="95"/>
        <v/>
      </c>
      <c r="Q323" s="3" t="str">
        <f t="shared" si="96"/>
        <v/>
      </c>
      <c r="R323" s="7" t="str">
        <f t="shared" si="97"/>
        <v/>
      </c>
      <c r="S323" s="7" t="str">
        <f t="shared" si="98"/>
        <v/>
      </c>
      <c r="U323" s="8" t="str">
        <f t="shared" si="102"/>
        <v/>
      </c>
      <c r="V323" s="8" t="str">
        <f t="shared" si="103"/>
        <v/>
      </c>
    </row>
    <row r="324" spans="1:22" x14ac:dyDescent="0.25">
      <c r="A324" s="5" t="str">
        <f t="shared" si="104"/>
        <v/>
      </c>
      <c r="B324" s="15" t="str">
        <f t="shared" si="99"/>
        <v/>
      </c>
      <c r="C324" s="15" t="str">
        <f t="shared" si="100"/>
        <v/>
      </c>
      <c r="D324" s="22" t="str">
        <f t="shared" si="84"/>
        <v/>
      </c>
      <c r="E324" s="8" t="str">
        <f t="shared" si="85"/>
        <v/>
      </c>
      <c r="F324" s="8" t="str">
        <f t="shared" si="86"/>
        <v/>
      </c>
      <c r="G324" s="6" t="str">
        <f t="shared" si="87"/>
        <v/>
      </c>
      <c r="H324" s="3" t="str">
        <f t="shared" si="88"/>
        <v/>
      </c>
      <c r="I324" s="3" t="str">
        <f t="shared" si="89"/>
        <v/>
      </c>
      <c r="J324" s="3" t="str">
        <f t="shared" si="101"/>
        <v/>
      </c>
      <c r="K324" s="3" t="str">
        <f t="shared" si="90"/>
        <v/>
      </c>
      <c r="L324" s="3" t="str">
        <f t="shared" si="91"/>
        <v/>
      </c>
      <c r="M324" s="3" t="str">
        <f t="shared" si="92"/>
        <v/>
      </c>
      <c r="N324" s="6" t="str">
        <f t="shared" si="93"/>
        <v/>
      </c>
      <c r="O324" s="3" t="str">
        <f t="shared" si="94"/>
        <v/>
      </c>
      <c r="P324" s="3" t="str">
        <f t="shared" si="95"/>
        <v/>
      </c>
      <c r="Q324" s="3" t="str">
        <f t="shared" si="96"/>
        <v/>
      </c>
      <c r="R324" s="7" t="str">
        <f t="shared" si="97"/>
        <v/>
      </c>
      <c r="S324" s="7" t="str">
        <f t="shared" si="98"/>
        <v/>
      </c>
      <c r="U324" s="8" t="str">
        <f t="shared" si="102"/>
        <v/>
      </c>
      <c r="V324" s="8" t="str">
        <f t="shared" si="103"/>
        <v/>
      </c>
    </row>
    <row r="325" spans="1:22" x14ac:dyDescent="0.25">
      <c r="A325" s="5" t="str">
        <f t="shared" si="104"/>
        <v/>
      </c>
      <c r="B325" s="15" t="str">
        <f t="shared" si="99"/>
        <v/>
      </c>
      <c r="C325" s="15" t="str">
        <f t="shared" si="100"/>
        <v/>
      </c>
      <c r="D325" s="22" t="str">
        <f t="shared" si="84"/>
        <v/>
      </c>
      <c r="E325" s="8" t="str">
        <f t="shared" si="85"/>
        <v/>
      </c>
      <c r="F325" s="8" t="str">
        <f t="shared" si="86"/>
        <v/>
      </c>
      <c r="G325" s="6" t="str">
        <f t="shared" si="87"/>
        <v/>
      </c>
      <c r="H325" s="3" t="str">
        <f t="shared" si="88"/>
        <v/>
      </c>
      <c r="I325" s="3" t="str">
        <f t="shared" si="89"/>
        <v/>
      </c>
      <c r="J325" s="3" t="str">
        <f t="shared" si="101"/>
        <v/>
      </c>
      <c r="K325" s="3" t="str">
        <f t="shared" si="90"/>
        <v/>
      </c>
      <c r="L325" s="3" t="str">
        <f t="shared" si="91"/>
        <v/>
      </c>
      <c r="M325" s="3" t="str">
        <f t="shared" si="92"/>
        <v/>
      </c>
      <c r="N325" s="6" t="str">
        <f t="shared" si="93"/>
        <v/>
      </c>
      <c r="O325" s="3" t="str">
        <f t="shared" si="94"/>
        <v/>
      </c>
      <c r="P325" s="3" t="str">
        <f t="shared" si="95"/>
        <v/>
      </c>
      <c r="Q325" s="3" t="str">
        <f t="shared" si="96"/>
        <v/>
      </c>
      <c r="R325" s="7" t="str">
        <f t="shared" si="97"/>
        <v/>
      </c>
      <c r="S325" s="7" t="str">
        <f t="shared" si="98"/>
        <v/>
      </c>
      <c r="U325" s="8" t="str">
        <f t="shared" si="102"/>
        <v/>
      </c>
      <c r="V325" s="8" t="str">
        <f t="shared" si="103"/>
        <v/>
      </c>
    </row>
    <row r="326" spans="1:22" x14ac:dyDescent="0.25">
      <c r="A326" s="5" t="str">
        <f t="shared" si="104"/>
        <v/>
      </c>
      <c r="B326" s="15" t="str">
        <f t="shared" si="99"/>
        <v/>
      </c>
      <c r="C326" s="15" t="str">
        <f t="shared" si="100"/>
        <v/>
      </c>
      <c r="D326" s="22" t="str">
        <f t="shared" si="84"/>
        <v/>
      </c>
      <c r="E326" s="8" t="str">
        <f t="shared" si="85"/>
        <v/>
      </c>
      <c r="F326" s="8" t="str">
        <f t="shared" si="86"/>
        <v/>
      </c>
      <c r="G326" s="6" t="str">
        <f t="shared" si="87"/>
        <v/>
      </c>
      <c r="H326" s="3" t="str">
        <f t="shared" si="88"/>
        <v/>
      </c>
      <c r="I326" s="3" t="str">
        <f t="shared" si="89"/>
        <v/>
      </c>
      <c r="J326" s="3" t="str">
        <f t="shared" si="101"/>
        <v/>
      </c>
      <c r="K326" s="3" t="str">
        <f t="shared" si="90"/>
        <v/>
      </c>
      <c r="L326" s="3" t="str">
        <f t="shared" si="91"/>
        <v/>
      </c>
      <c r="M326" s="3" t="str">
        <f t="shared" si="92"/>
        <v/>
      </c>
      <c r="N326" s="6" t="str">
        <f t="shared" si="93"/>
        <v/>
      </c>
      <c r="O326" s="3" t="str">
        <f t="shared" si="94"/>
        <v/>
      </c>
      <c r="P326" s="3" t="str">
        <f t="shared" si="95"/>
        <v/>
      </c>
      <c r="Q326" s="3" t="str">
        <f t="shared" si="96"/>
        <v/>
      </c>
      <c r="R326" s="7" t="str">
        <f t="shared" si="97"/>
        <v/>
      </c>
      <c r="S326" s="7" t="str">
        <f t="shared" si="98"/>
        <v/>
      </c>
      <c r="U326" s="8" t="str">
        <f t="shared" si="102"/>
        <v/>
      </c>
      <c r="V326" s="8" t="str">
        <f t="shared" si="103"/>
        <v/>
      </c>
    </row>
    <row r="327" spans="1:22" x14ac:dyDescent="0.25">
      <c r="A327" s="5" t="str">
        <f t="shared" si="104"/>
        <v/>
      </c>
      <c r="B327" s="15" t="str">
        <f t="shared" si="99"/>
        <v/>
      </c>
      <c r="C327" s="15" t="str">
        <f t="shared" si="100"/>
        <v/>
      </c>
      <c r="D327" s="22" t="str">
        <f t="shared" si="84"/>
        <v/>
      </c>
      <c r="E327" s="8" t="str">
        <f t="shared" si="85"/>
        <v/>
      </c>
      <c r="F327" s="8" t="str">
        <f t="shared" si="86"/>
        <v/>
      </c>
      <c r="G327" s="6" t="str">
        <f t="shared" si="87"/>
        <v/>
      </c>
      <c r="H327" s="3" t="str">
        <f t="shared" si="88"/>
        <v/>
      </c>
      <c r="I327" s="3" t="str">
        <f t="shared" si="89"/>
        <v/>
      </c>
      <c r="J327" s="3" t="str">
        <f t="shared" si="101"/>
        <v/>
      </c>
      <c r="K327" s="3" t="str">
        <f t="shared" si="90"/>
        <v/>
      </c>
      <c r="L327" s="3" t="str">
        <f t="shared" si="91"/>
        <v/>
      </c>
      <c r="M327" s="3" t="str">
        <f t="shared" si="92"/>
        <v/>
      </c>
      <c r="N327" s="6" t="str">
        <f t="shared" si="93"/>
        <v/>
      </c>
      <c r="O327" s="3" t="str">
        <f t="shared" si="94"/>
        <v/>
      </c>
      <c r="P327" s="3" t="str">
        <f t="shared" si="95"/>
        <v/>
      </c>
      <c r="Q327" s="3" t="str">
        <f t="shared" si="96"/>
        <v/>
      </c>
      <c r="R327" s="7" t="str">
        <f t="shared" si="97"/>
        <v/>
      </c>
      <c r="S327" s="7" t="str">
        <f t="shared" si="98"/>
        <v/>
      </c>
      <c r="U327" s="8" t="str">
        <f t="shared" si="102"/>
        <v/>
      </c>
      <c r="V327" s="8" t="str">
        <f t="shared" si="103"/>
        <v/>
      </c>
    </row>
    <row r="328" spans="1:22" x14ac:dyDescent="0.25">
      <c r="A328" s="5" t="str">
        <f t="shared" si="104"/>
        <v/>
      </c>
      <c r="B328" s="15" t="str">
        <f t="shared" si="99"/>
        <v/>
      </c>
      <c r="C328" s="15" t="str">
        <f t="shared" si="100"/>
        <v/>
      </c>
      <c r="D328" s="22" t="str">
        <f t="shared" si="84"/>
        <v/>
      </c>
      <c r="E328" s="8" t="str">
        <f t="shared" si="85"/>
        <v/>
      </c>
      <c r="F328" s="8" t="str">
        <f t="shared" si="86"/>
        <v/>
      </c>
      <c r="G328" s="6" t="str">
        <f t="shared" si="87"/>
        <v/>
      </c>
      <c r="H328" s="3" t="str">
        <f t="shared" si="88"/>
        <v/>
      </c>
      <c r="I328" s="3" t="str">
        <f t="shared" si="89"/>
        <v/>
      </c>
      <c r="J328" s="3" t="str">
        <f t="shared" si="101"/>
        <v/>
      </c>
      <c r="K328" s="3" t="str">
        <f t="shared" si="90"/>
        <v/>
      </c>
      <c r="L328" s="3" t="str">
        <f t="shared" si="91"/>
        <v/>
      </c>
      <c r="M328" s="3" t="str">
        <f t="shared" si="92"/>
        <v/>
      </c>
      <c r="N328" s="6" t="str">
        <f t="shared" si="93"/>
        <v/>
      </c>
      <c r="O328" s="3" t="str">
        <f t="shared" si="94"/>
        <v/>
      </c>
      <c r="P328" s="3" t="str">
        <f t="shared" si="95"/>
        <v/>
      </c>
      <c r="Q328" s="3" t="str">
        <f t="shared" si="96"/>
        <v/>
      </c>
      <c r="R328" s="7" t="str">
        <f t="shared" si="97"/>
        <v/>
      </c>
      <c r="S328" s="7" t="str">
        <f t="shared" si="98"/>
        <v/>
      </c>
      <c r="U328" s="8" t="str">
        <f t="shared" si="102"/>
        <v/>
      </c>
      <c r="V328" s="8" t="str">
        <f t="shared" si="103"/>
        <v/>
      </c>
    </row>
    <row r="329" spans="1:22" x14ac:dyDescent="0.25">
      <c r="A329" s="5" t="str">
        <f t="shared" si="104"/>
        <v/>
      </c>
      <c r="B329" s="15" t="str">
        <f t="shared" si="99"/>
        <v/>
      </c>
      <c r="C329" s="15" t="str">
        <f t="shared" si="100"/>
        <v/>
      </c>
      <c r="D329" s="22" t="str">
        <f t="shared" si="84"/>
        <v/>
      </c>
      <c r="E329" s="8" t="str">
        <f t="shared" si="85"/>
        <v/>
      </c>
      <c r="F329" s="8" t="str">
        <f t="shared" si="86"/>
        <v/>
      </c>
      <c r="G329" s="6" t="str">
        <f t="shared" si="87"/>
        <v/>
      </c>
      <c r="H329" s="3" t="str">
        <f t="shared" si="88"/>
        <v/>
      </c>
      <c r="I329" s="3" t="str">
        <f t="shared" si="89"/>
        <v/>
      </c>
      <c r="J329" s="3" t="str">
        <f t="shared" si="101"/>
        <v/>
      </c>
      <c r="K329" s="3" t="str">
        <f t="shared" si="90"/>
        <v/>
      </c>
      <c r="L329" s="3" t="str">
        <f t="shared" si="91"/>
        <v/>
      </c>
      <c r="M329" s="3" t="str">
        <f t="shared" si="92"/>
        <v/>
      </c>
      <c r="N329" s="6" t="str">
        <f t="shared" si="93"/>
        <v/>
      </c>
      <c r="O329" s="3" t="str">
        <f t="shared" si="94"/>
        <v/>
      </c>
      <c r="P329" s="3" t="str">
        <f t="shared" si="95"/>
        <v/>
      </c>
      <c r="Q329" s="3" t="str">
        <f t="shared" si="96"/>
        <v/>
      </c>
      <c r="R329" s="7" t="str">
        <f t="shared" si="97"/>
        <v/>
      </c>
      <c r="S329" s="7" t="str">
        <f t="shared" si="98"/>
        <v/>
      </c>
      <c r="U329" s="8" t="str">
        <f t="shared" si="102"/>
        <v/>
      </c>
      <c r="V329" s="8" t="str">
        <f t="shared" si="103"/>
        <v/>
      </c>
    </row>
    <row r="330" spans="1:22" x14ac:dyDescent="0.25">
      <c r="A330" s="5" t="str">
        <f t="shared" si="104"/>
        <v/>
      </c>
      <c r="B330" s="15" t="str">
        <f t="shared" si="99"/>
        <v/>
      </c>
      <c r="C330" s="15" t="str">
        <f t="shared" si="100"/>
        <v/>
      </c>
      <c r="D330" s="22" t="str">
        <f t="shared" si="84"/>
        <v/>
      </c>
      <c r="E330" s="8" t="str">
        <f t="shared" si="85"/>
        <v/>
      </c>
      <c r="F330" s="8" t="str">
        <f t="shared" si="86"/>
        <v/>
      </c>
      <c r="G330" s="6" t="str">
        <f t="shared" si="87"/>
        <v/>
      </c>
      <c r="H330" s="3" t="str">
        <f t="shared" si="88"/>
        <v/>
      </c>
      <c r="I330" s="3" t="str">
        <f t="shared" si="89"/>
        <v/>
      </c>
      <c r="J330" s="3" t="str">
        <f t="shared" si="101"/>
        <v/>
      </c>
      <c r="K330" s="3" t="str">
        <f t="shared" si="90"/>
        <v/>
      </c>
      <c r="L330" s="3" t="str">
        <f t="shared" si="91"/>
        <v/>
      </c>
      <c r="M330" s="3" t="str">
        <f t="shared" si="92"/>
        <v/>
      </c>
      <c r="N330" s="6" t="str">
        <f t="shared" si="93"/>
        <v/>
      </c>
      <c r="O330" s="3" t="str">
        <f t="shared" si="94"/>
        <v/>
      </c>
      <c r="P330" s="3" t="str">
        <f t="shared" si="95"/>
        <v/>
      </c>
      <c r="Q330" s="3" t="str">
        <f t="shared" si="96"/>
        <v/>
      </c>
      <c r="R330" s="7" t="str">
        <f t="shared" si="97"/>
        <v/>
      </c>
      <c r="S330" s="7" t="str">
        <f t="shared" si="98"/>
        <v/>
      </c>
      <c r="U330" s="8" t="str">
        <f t="shared" si="102"/>
        <v/>
      </c>
      <c r="V330" s="8" t="str">
        <f t="shared" si="103"/>
        <v/>
      </c>
    </row>
    <row r="331" spans="1:22" x14ac:dyDescent="0.25">
      <c r="A331" s="5" t="str">
        <f t="shared" si="104"/>
        <v/>
      </c>
      <c r="B331" s="15" t="str">
        <f t="shared" si="99"/>
        <v/>
      </c>
      <c r="C331" s="15" t="str">
        <f t="shared" si="100"/>
        <v/>
      </c>
      <c r="D331" s="22" t="str">
        <f t="shared" si="84"/>
        <v/>
      </c>
      <c r="E331" s="8" t="str">
        <f t="shared" si="85"/>
        <v/>
      </c>
      <c r="F331" s="8" t="str">
        <f t="shared" si="86"/>
        <v/>
      </c>
      <c r="G331" s="6" t="str">
        <f t="shared" si="87"/>
        <v/>
      </c>
      <c r="H331" s="3" t="str">
        <f t="shared" si="88"/>
        <v/>
      </c>
      <c r="I331" s="3" t="str">
        <f t="shared" si="89"/>
        <v/>
      </c>
      <c r="J331" s="3" t="str">
        <f t="shared" si="101"/>
        <v/>
      </c>
      <c r="K331" s="3" t="str">
        <f t="shared" si="90"/>
        <v/>
      </c>
      <c r="L331" s="3" t="str">
        <f t="shared" si="91"/>
        <v/>
      </c>
      <c r="M331" s="3" t="str">
        <f t="shared" si="92"/>
        <v/>
      </c>
      <c r="N331" s="6" t="str">
        <f t="shared" si="93"/>
        <v/>
      </c>
      <c r="O331" s="3" t="str">
        <f t="shared" si="94"/>
        <v/>
      </c>
      <c r="P331" s="3" t="str">
        <f t="shared" si="95"/>
        <v/>
      </c>
      <c r="Q331" s="3" t="str">
        <f t="shared" si="96"/>
        <v/>
      </c>
      <c r="R331" s="7" t="str">
        <f t="shared" si="97"/>
        <v/>
      </c>
      <c r="S331" s="7" t="str">
        <f t="shared" si="98"/>
        <v/>
      </c>
      <c r="U331" s="8" t="str">
        <f t="shared" si="102"/>
        <v/>
      </c>
      <c r="V331" s="8" t="str">
        <f t="shared" si="103"/>
        <v/>
      </c>
    </row>
    <row r="332" spans="1:22" x14ac:dyDescent="0.25">
      <c r="A332" s="5" t="str">
        <f t="shared" si="104"/>
        <v/>
      </c>
      <c r="B332" s="15" t="str">
        <f t="shared" si="99"/>
        <v/>
      </c>
      <c r="C332" s="15" t="str">
        <f t="shared" si="100"/>
        <v/>
      </c>
      <c r="D332" s="22" t="str">
        <f t="shared" si="84"/>
        <v/>
      </c>
      <c r="E332" s="8" t="str">
        <f t="shared" si="85"/>
        <v/>
      </c>
      <c r="F332" s="8" t="str">
        <f t="shared" si="86"/>
        <v/>
      </c>
      <c r="G332" s="6" t="str">
        <f t="shared" si="87"/>
        <v/>
      </c>
      <c r="H332" s="3" t="str">
        <f t="shared" si="88"/>
        <v/>
      </c>
      <c r="I332" s="3" t="str">
        <f t="shared" si="89"/>
        <v/>
      </c>
      <c r="J332" s="3" t="str">
        <f t="shared" si="101"/>
        <v/>
      </c>
      <c r="K332" s="3" t="str">
        <f t="shared" si="90"/>
        <v/>
      </c>
      <c r="L332" s="3" t="str">
        <f t="shared" si="91"/>
        <v/>
      </c>
      <c r="M332" s="3" t="str">
        <f t="shared" si="92"/>
        <v/>
      </c>
      <c r="N332" s="6" t="str">
        <f t="shared" si="93"/>
        <v/>
      </c>
      <c r="O332" s="3" t="str">
        <f t="shared" si="94"/>
        <v/>
      </c>
      <c r="P332" s="3" t="str">
        <f t="shared" si="95"/>
        <v/>
      </c>
      <c r="Q332" s="3" t="str">
        <f t="shared" si="96"/>
        <v/>
      </c>
      <c r="R332" s="7" t="str">
        <f t="shared" si="97"/>
        <v/>
      </c>
      <c r="S332" s="7" t="str">
        <f t="shared" si="98"/>
        <v/>
      </c>
      <c r="U332" s="8" t="str">
        <f t="shared" si="102"/>
        <v/>
      </c>
      <c r="V332" s="8" t="str">
        <f t="shared" si="103"/>
        <v/>
      </c>
    </row>
    <row r="333" spans="1:22" x14ac:dyDescent="0.25">
      <c r="A333" s="5" t="str">
        <f t="shared" si="104"/>
        <v/>
      </c>
      <c r="B333" s="15" t="str">
        <f t="shared" si="99"/>
        <v/>
      </c>
      <c r="C333" s="15" t="str">
        <f t="shared" si="100"/>
        <v/>
      </c>
      <c r="D333" s="22" t="str">
        <f t="shared" si="84"/>
        <v/>
      </c>
      <c r="E333" s="8" t="str">
        <f t="shared" si="85"/>
        <v/>
      </c>
      <c r="F333" s="8" t="str">
        <f t="shared" si="86"/>
        <v/>
      </c>
      <c r="G333" s="6" t="str">
        <f t="shared" si="87"/>
        <v/>
      </c>
      <c r="H333" s="3" t="str">
        <f t="shared" si="88"/>
        <v/>
      </c>
      <c r="I333" s="3" t="str">
        <f t="shared" si="89"/>
        <v/>
      </c>
      <c r="J333" s="3" t="str">
        <f t="shared" si="101"/>
        <v/>
      </c>
      <c r="K333" s="3" t="str">
        <f t="shared" si="90"/>
        <v/>
      </c>
      <c r="L333" s="3" t="str">
        <f t="shared" si="91"/>
        <v/>
      </c>
      <c r="M333" s="3" t="str">
        <f t="shared" si="92"/>
        <v/>
      </c>
      <c r="N333" s="6" t="str">
        <f t="shared" si="93"/>
        <v/>
      </c>
      <c r="O333" s="3" t="str">
        <f t="shared" si="94"/>
        <v/>
      </c>
      <c r="P333" s="3" t="str">
        <f t="shared" si="95"/>
        <v/>
      </c>
      <c r="Q333" s="3" t="str">
        <f t="shared" si="96"/>
        <v/>
      </c>
      <c r="R333" s="7" t="str">
        <f t="shared" si="97"/>
        <v/>
      </c>
      <c r="S333" s="7" t="str">
        <f t="shared" si="98"/>
        <v/>
      </c>
      <c r="U333" s="8" t="str">
        <f t="shared" si="102"/>
        <v/>
      </c>
      <c r="V333" s="8" t="str">
        <f t="shared" si="103"/>
        <v/>
      </c>
    </row>
    <row r="334" spans="1:22" x14ac:dyDescent="0.25">
      <c r="A334" s="5" t="str">
        <f t="shared" si="104"/>
        <v/>
      </c>
      <c r="B334" s="15" t="str">
        <f t="shared" si="99"/>
        <v/>
      </c>
      <c r="C334" s="15" t="str">
        <f t="shared" si="100"/>
        <v/>
      </c>
      <c r="D334" s="22" t="str">
        <f t="shared" si="84"/>
        <v/>
      </c>
      <c r="E334" s="8" t="str">
        <f t="shared" si="85"/>
        <v/>
      </c>
      <c r="F334" s="8" t="str">
        <f t="shared" si="86"/>
        <v/>
      </c>
      <c r="G334" s="6" t="str">
        <f t="shared" si="87"/>
        <v/>
      </c>
      <c r="H334" s="3" t="str">
        <f t="shared" si="88"/>
        <v/>
      </c>
      <c r="I334" s="3" t="str">
        <f t="shared" si="89"/>
        <v/>
      </c>
      <c r="J334" s="3" t="str">
        <f t="shared" si="101"/>
        <v/>
      </c>
      <c r="K334" s="3" t="str">
        <f t="shared" si="90"/>
        <v/>
      </c>
      <c r="L334" s="3" t="str">
        <f t="shared" si="91"/>
        <v/>
      </c>
      <c r="M334" s="3" t="str">
        <f t="shared" si="92"/>
        <v/>
      </c>
      <c r="N334" s="6" t="str">
        <f t="shared" si="93"/>
        <v/>
      </c>
      <c r="O334" s="3" t="str">
        <f t="shared" si="94"/>
        <v/>
      </c>
      <c r="P334" s="3" t="str">
        <f t="shared" si="95"/>
        <v/>
      </c>
      <c r="Q334" s="3" t="str">
        <f t="shared" si="96"/>
        <v/>
      </c>
      <c r="R334" s="7" t="str">
        <f t="shared" si="97"/>
        <v/>
      </c>
      <c r="S334" s="7" t="str">
        <f t="shared" si="98"/>
        <v/>
      </c>
      <c r="U334" s="8" t="str">
        <f t="shared" si="102"/>
        <v/>
      </c>
      <c r="V334" s="8" t="str">
        <f t="shared" si="103"/>
        <v/>
      </c>
    </row>
    <row r="335" spans="1:22" x14ac:dyDescent="0.25">
      <c r="A335" s="5" t="str">
        <f t="shared" si="104"/>
        <v/>
      </c>
      <c r="B335" s="15" t="str">
        <f t="shared" si="99"/>
        <v/>
      </c>
      <c r="C335" s="15" t="str">
        <f t="shared" si="100"/>
        <v/>
      </c>
      <c r="D335" s="22" t="str">
        <f t="shared" si="84"/>
        <v/>
      </c>
      <c r="E335" s="8" t="str">
        <f t="shared" si="85"/>
        <v/>
      </c>
      <c r="F335" s="8" t="str">
        <f t="shared" si="86"/>
        <v/>
      </c>
      <c r="G335" s="6" t="str">
        <f t="shared" si="87"/>
        <v/>
      </c>
      <c r="H335" s="3" t="str">
        <f t="shared" si="88"/>
        <v/>
      </c>
      <c r="I335" s="3" t="str">
        <f t="shared" si="89"/>
        <v/>
      </c>
      <c r="J335" s="3" t="str">
        <f t="shared" si="101"/>
        <v/>
      </c>
      <c r="K335" s="3" t="str">
        <f t="shared" si="90"/>
        <v/>
      </c>
      <c r="L335" s="3" t="str">
        <f t="shared" si="91"/>
        <v/>
      </c>
      <c r="M335" s="3" t="str">
        <f t="shared" si="92"/>
        <v/>
      </c>
      <c r="N335" s="6" t="str">
        <f t="shared" si="93"/>
        <v/>
      </c>
      <c r="O335" s="3" t="str">
        <f t="shared" si="94"/>
        <v/>
      </c>
      <c r="P335" s="3" t="str">
        <f t="shared" si="95"/>
        <v/>
      </c>
      <c r="Q335" s="3" t="str">
        <f t="shared" si="96"/>
        <v/>
      </c>
      <c r="R335" s="7" t="str">
        <f t="shared" si="97"/>
        <v/>
      </c>
      <c r="S335" s="7" t="str">
        <f t="shared" si="98"/>
        <v/>
      </c>
      <c r="U335" s="8" t="str">
        <f t="shared" si="102"/>
        <v/>
      </c>
      <c r="V335" s="8" t="str">
        <f t="shared" si="103"/>
        <v/>
      </c>
    </row>
    <row r="336" spans="1:22" x14ac:dyDescent="0.25">
      <c r="A336" s="5" t="str">
        <f t="shared" si="104"/>
        <v/>
      </c>
      <c r="B336" s="15" t="str">
        <f t="shared" si="99"/>
        <v/>
      </c>
      <c r="C336" s="15" t="str">
        <f t="shared" si="100"/>
        <v/>
      </c>
      <c r="D336" s="22" t="str">
        <f t="shared" si="84"/>
        <v/>
      </c>
      <c r="E336" s="8" t="str">
        <f t="shared" si="85"/>
        <v/>
      </c>
      <c r="F336" s="8" t="str">
        <f t="shared" si="86"/>
        <v/>
      </c>
      <c r="G336" s="6" t="str">
        <f t="shared" si="87"/>
        <v/>
      </c>
      <c r="H336" s="3" t="str">
        <f t="shared" si="88"/>
        <v/>
      </c>
      <c r="I336" s="3" t="str">
        <f t="shared" si="89"/>
        <v/>
      </c>
      <c r="J336" s="3" t="str">
        <f t="shared" si="101"/>
        <v/>
      </c>
      <c r="K336" s="3" t="str">
        <f t="shared" si="90"/>
        <v/>
      </c>
      <c r="L336" s="3" t="str">
        <f t="shared" si="91"/>
        <v/>
      </c>
      <c r="M336" s="3" t="str">
        <f t="shared" si="92"/>
        <v/>
      </c>
      <c r="N336" s="6" t="str">
        <f t="shared" si="93"/>
        <v/>
      </c>
      <c r="O336" s="3" t="str">
        <f t="shared" si="94"/>
        <v/>
      </c>
      <c r="P336" s="3" t="str">
        <f t="shared" si="95"/>
        <v/>
      </c>
      <c r="Q336" s="3" t="str">
        <f t="shared" si="96"/>
        <v/>
      </c>
      <c r="R336" s="7" t="str">
        <f t="shared" si="97"/>
        <v/>
      </c>
      <c r="S336" s="7" t="str">
        <f t="shared" si="98"/>
        <v/>
      </c>
      <c r="U336" s="8" t="str">
        <f t="shared" si="102"/>
        <v/>
      </c>
      <c r="V336" s="8" t="str">
        <f t="shared" si="103"/>
        <v/>
      </c>
    </row>
    <row r="337" spans="1:22" x14ac:dyDescent="0.25">
      <c r="A337" s="5" t="str">
        <f t="shared" si="104"/>
        <v/>
      </c>
      <c r="B337" s="15" t="str">
        <f t="shared" si="99"/>
        <v/>
      </c>
      <c r="C337" s="15" t="str">
        <f t="shared" si="100"/>
        <v/>
      </c>
      <c r="D337" s="22" t="str">
        <f t="shared" si="84"/>
        <v/>
      </c>
      <c r="E337" s="8" t="str">
        <f t="shared" si="85"/>
        <v/>
      </c>
      <c r="F337" s="8" t="str">
        <f t="shared" si="86"/>
        <v/>
      </c>
      <c r="G337" s="6" t="str">
        <f t="shared" si="87"/>
        <v/>
      </c>
      <c r="H337" s="3" t="str">
        <f t="shared" si="88"/>
        <v/>
      </c>
      <c r="I337" s="3" t="str">
        <f t="shared" si="89"/>
        <v/>
      </c>
      <c r="J337" s="3" t="str">
        <f t="shared" si="101"/>
        <v/>
      </c>
      <c r="K337" s="3" t="str">
        <f t="shared" si="90"/>
        <v/>
      </c>
      <c r="L337" s="3" t="str">
        <f t="shared" si="91"/>
        <v/>
      </c>
      <c r="M337" s="3" t="str">
        <f t="shared" si="92"/>
        <v/>
      </c>
      <c r="N337" s="6" t="str">
        <f t="shared" si="93"/>
        <v/>
      </c>
      <c r="O337" s="3" t="str">
        <f t="shared" si="94"/>
        <v/>
      </c>
      <c r="P337" s="3" t="str">
        <f t="shared" si="95"/>
        <v/>
      </c>
      <c r="Q337" s="3" t="str">
        <f t="shared" si="96"/>
        <v/>
      </c>
      <c r="R337" s="7" t="str">
        <f t="shared" si="97"/>
        <v/>
      </c>
      <c r="S337" s="7" t="str">
        <f t="shared" si="98"/>
        <v/>
      </c>
      <c r="U337" s="8" t="str">
        <f t="shared" si="102"/>
        <v/>
      </c>
      <c r="V337" s="8" t="str">
        <f t="shared" si="103"/>
        <v/>
      </c>
    </row>
    <row r="338" spans="1:22" x14ac:dyDescent="0.25">
      <c r="A338" s="5" t="str">
        <f t="shared" si="104"/>
        <v/>
      </c>
      <c r="B338" s="15" t="str">
        <f t="shared" si="99"/>
        <v/>
      </c>
      <c r="C338" s="15" t="str">
        <f t="shared" si="100"/>
        <v/>
      </c>
      <c r="D338" s="22" t="str">
        <f t="shared" si="84"/>
        <v/>
      </c>
      <c r="E338" s="8" t="str">
        <f t="shared" si="85"/>
        <v/>
      </c>
      <c r="F338" s="8" t="str">
        <f t="shared" si="86"/>
        <v/>
      </c>
      <c r="G338" s="6" t="str">
        <f t="shared" si="87"/>
        <v/>
      </c>
      <c r="H338" s="3" t="str">
        <f t="shared" si="88"/>
        <v/>
      </c>
      <c r="I338" s="3" t="str">
        <f t="shared" si="89"/>
        <v/>
      </c>
      <c r="J338" s="3" t="str">
        <f t="shared" si="101"/>
        <v/>
      </c>
      <c r="K338" s="3" t="str">
        <f t="shared" si="90"/>
        <v/>
      </c>
      <c r="L338" s="3" t="str">
        <f t="shared" si="91"/>
        <v/>
      </c>
      <c r="M338" s="3" t="str">
        <f t="shared" si="92"/>
        <v/>
      </c>
      <c r="N338" s="6" t="str">
        <f t="shared" si="93"/>
        <v/>
      </c>
      <c r="O338" s="3" t="str">
        <f t="shared" si="94"/>
        <v/>
      </c>
      <c r="P338" s="3" t="str">
        <f t="shared" si="95"/>
        <v/>
      </c>
      <c r="Q338" s="3" t="str">
        <f t="shared" si="96"/>
        <v/>
      </c>
      <c r="R338" s="7" t="str">
        <f t="shared" si="97"/>
        <v/>
      </c>
      <c r="S338" s="7" t="str">
        <f t="shared" si="98"/>
        <v/>
      </c>
      <c r="U338" s="8" t="str">
        <f t="shared" si="102"/>
        <v/>
      </c>
      <c r="V338" s="8" t="str">
        <f t="shared" si="103"/>
        <v/>
      </c>
    </row>
    <row r="339" spans="1:22" x14ac:dyDescent="0.25">
      <c r="A339" s="5" t="str">
        <f t="shared" si="104"/>
        <v/>
      </c>
      <c r="B339" s="15" t="str">
        <f t="shared" si="99"/>
        <v/>
      </c>
      <c r="C339" s="15" t="str">
        <f t="shared" si="100"/>
        <v/>
      </c>
      <c r="D339" s="22" t="str">
        <f t="shared" ref="D339:D378" si="105">IF(B339="","",IF(B339&gt;$E$13,"No","Yes"))</f>
        <v/>
      </c>
      <c r="E339" s="8" t="str">
        <f t="shared" ref="E339:E378" si="106">IF(B339="","",($E$14=B339)*(K338-F339+H339))</f>
        <v/>
      </c>
      <c r="F339" s="8" t="str">
        <f t="shared" ref="F339:F378" si="107">IF(B339="","",IF(D339="Yes",M339,$E$15))</f>
        <v/>
      </c>
      <c r="G339" s="6" t="str">
        <f t="shared" ref="G339:G378" si="108">IF(B339="","",$E$11/12)</f>
        <v/>
      </c>
      <c r="H339" s="3" t="str">
        <f t="shared" ref="H339:H378" si="109">IF(B339="","",M339)</f>
        <v/>
      </c>
      <c r="I339" s="3" t="str">
        <f t="shared" ref="I339:I378" si="110">IF(B339="","",F339-H339)</f>
        <v/>
      </c>
      <c r="J339" s="3" t="str">
        <f t="shared" si="101"/>
        <v/>
      </c>
      <c r="K339" s="3" t="str">
        <f t="shared" ref="K339:K378" si="111">IF(B339="","",MAX(J339-I339-E339,0))</f>
        <v/>
      </c>
      <c r="L339" s="3" t="str">
        <f t="shared" ref="L339:L378" si="112">IF(B339="","",F339+E339)</f>
        <v/>
      </c>
      <c r="M339" s="3" t="str">
        <f t="shared" ref="M339:M378" si="113">IF(B339="","",IF($E$4=$O$17,O339,IF($E$4=$P$17,P339,Q339)))</f>
        <v/>
      </c>
      <c r="N339" s="6" t="str">
        <f t="shared" ref="N339:N378" si="114">IF(B339="","",G339)</f>
        <v/>
      </c>
      <c r="O339" s="3" t="str">
        <f t="shared" ref="O339:O378" si="115">IF(B339="","",ROUND(J339*(N339/R338*S338+N339/R339*(A339-A338-S338)),2)*12)</f>
        <v/>
      </c>
      <c r="P339" s="3" t="str">
        <f t="shared" ref="P339:P378" si="116">IF(B339="","",ROUND(J339*N339/360*(A339-A338),2)*12)</f>
        <v/>
      </c>
      <c r="Q339" s="3" t="str">
        <f t="shared" ref="Q339:Q378" si="117">IF(B339="","",J339*N339)</f>
        <v/>
      </c>
      <c r="R339" s="7" t="str">
        <f t="shared" ref="R339:R378" si="118">IF(B339="","",(DATE(YEAR(A339)+1,1,1)-DATE(YEAR(A339),1,1)))</f>
        <v/>
      </c>
      <c r="S339" s="7" t="str">
        <f t="shared" ref="S339:S378" si="119">IF(B339="","",DATE(YEAR(A340),MONTH(A340),DAY(A340))-A339)</f>
        <v/>
      </c>
      <c r="U339" s="8" t="str">
        <f t="shared" si="102"/>
        <v/>
      </c>
      <c r="V339" s="8" t="str">
        <f t="shared" si="103"/>
        <v/>
      </c>
    </row>
    <row r="340" spans="1:22" x14ac:dyDescent="0.25">
      <c r="A340" s="5" t="str">
        <f t="shared" si="104"/>
        <v/>
      </c>
      <c r="B340" s="15" t="str">
        <f t="shared" ref="B340:B378" si="120">IF(B339&gt;=$E$14,"",B339+1)</f>
        <v/>
      </c>
      <c r="C340" s="15" t="str">
        <f t="shared" ref="C340:C378" si="121">IF(B340="","",ROUNDUP(B340/12,0))</f>
        <v/>
      </c>
      <c r="D340" s="22" t="str">
        <f t="shared" si="105"/>
        <v/>
      </c>
      <c r="E340" s="8" t="str">
        <f t="shared" si="106"/>
        <v/>
      </c>
      <c r="F340" s="8" t="str">
        <f t="shared" si="107"/>
        <v/>
      </c>
      <c r="G340" s="6" t="str">
        <f t="shared" si="108"/>
        <v/>
      </c>
      <c r="H340" s="3" t="str">
        <f t="shared" si="109"/>
        <v/>
      </c>
      <c r="I340" s="3" t="str">
        <f t="shared" si="110"/>
        <v/>
      </c>
      <c r="J340" s="3" t="str">
        <f t="shared" ref="J340:J378" si="122">IF(B340="","",K339)</f>
        <v/>
      </c>
      <c r="K340" s="3" t="str">
        <f t="shared" si="111"/>
        <v/>
      </c>
      <c r="L340" s="3" t="str">
        <f t="shared" si="112"/>
        <v/>
      </c>
      <c r="M340" s="3" t="str">
        <f t="shared" si="113"/>
        <v/>
      </c>
      <c r="N340" s="6" t="str">
        <f t="shared" si="114"/>
        <v/>
      </c>
      <c r="O340" s="3" t="str">
        <f t="shared" si="115"/>
        <v/>
      </c>
      <c r="P340" s="3" t="str">
        <f t="shared" si="116"/>
        <v/>
      </c>
      <c r="Q340" s="3" t="str">
        <f t="shared" si="117"/>
        <v/>
      </c>
      <c r="R340" s="7" t="str">
        <f t="shared" si="118"/>
        <v/>
      </c>
      <c r="S340" s="7" t="str">
        <f t="shared" si="119"/>
        <v/>
      </c>
      <c r="U340" s="8" t="str">
        <f t="shared" ref="U340:U378" si="123">IF(B340="","",-PV(G340,B340,,L340))</f>
        <v/>
      </c>
      <c r="V340" s="8" t="str">
        <f t="shared" ref="V340:V378" si="124">IF(B340="","",U340*(B340/12))</f>
        <v/>
      </c>
    </row>
    <row r="341" spans="1:22" x14ac:dyDescent="0.25">
      <c r="A341" s="5" t="str">
        <f t="shared" ref="A341:A378" si="125">IF(B341="","",EOMONTH(A340,1))</f>
        <v/>
      </c>
      <c r="B341" s="15" t="str">
        <f t="shared" si="120"/>
        <v/>
      </c>
      <c r="C341" s="15" t="str">
        <f t="shared" si="121"/>
        <v/>
      </c>
      <c r="D341" s="22" t="str">
        <f t="shared" si="105"/>
        <v/>
      </c>
      <c r="E341" s="8" t="str">
        <f t="shared" si="106"/>
        <v/>
      </c>
      <c r="F341" s="8" t="str">
        <f t="shared" si="107"/>
        <v/>
      </c>
      <c r="G341" s="6" t="str">
        <f t="shared" si="108"/>
        <v/>
      </c>
      <c r="H341" s="3" t="str">
        <f t="shared" si="109"/>
        <v/>
      </c>
      <c r="I341" s="3" t="str">
        <f t="shared" si="110"/>
        <v/>
      </c>
      <c r="J341" s="3" t="str">
        <f t="shared" si="122"/>
        <v/>
      </c>
      <c r="K341" s="3" t="str">
        <f t="shared" si="111"/>
        <v/>
      </c>
      <c r="L341" s="3" t="str">
        <f t="shared" si="112"/>
        <v/>
      </c>
      <c r="M341" s="3" t="str">
        <f t="shared" si="113"/>
        <v/>
      </c>
      <c r="N341" s="6" t="str">
        <f t="shared" si="114"/>
        <v/>
      </c>
      <c r="O341" s="3" t="str">
        <f t="shared" si="115"/>
        <v/>
      </c>
      <c r="P341" s="3" t="str">
        <f t="shared" si="116"/>
        <v/>
      </c>
      <c r="Q341" s="3" t="str">
        <f t="shared" si="117"/>
        <v/>
      </c>
      <c r="R341" s="7" t="str">
        <f t="shared" si="118"/>
        <v/>
      </c>
      <c r="S341" s="7" t="str">
        <f t="shared" si="119"/>
        <v/>
      </c>
      <c r="U341" s="8" t="str">
        <f t="shared" si="123"/>
        <v/>
      </c>
      <c r="V341" s="8" t="str">
        <f t="shared" si="124"/>
        <v/>
      </c>
    </row>
    <row r="342" spans="1:22" x14ac:dyDescent="0.25">
      <c r="A342" s="5" t="str">
        <f t="shared" si="125"/>
        <v/>
      </c>
      <c r="B342" s="15" t="str">
        <f t="shared" si="120"/>
        <v/>
      </c>
      <c r="C342" s="15" t="str">
        <f t="shared" si="121"/>
        <v/>
      </c>
      <c r="D342" s="22" t="str">
        <f t="shared" si="105"/>
        <v/>
      </c>
      <c r="E342" s="8" t="str">
        <f t="shared" si="106"/>
        <v/>
      </c>
      <c r="F342" s="8" t="str">
        <f t="shared" si="107"/>
        <v/>
      </c>
      <c r="G342" s="6" t="str">
        <f t="shared" si="108"/>
        <v/>
      </c>
      <c r="H342" s="3" t="str">
        <f t="shared" si="109"/>
        <v/>
      </c>
      <c r="I342" s="3" t="str">
        <f t="shared" si="110"/>
        <v/>
      </c>
      <c r="J342" s="3" t="str">
        <f t="shared" si="122"/>
        <v/>
      </c>
      <c r="K342" s="3" t="str">
        <f t="shared" si="111"/>
        <v/>
      </c>
      <c r="L342" s="3" t="str">
        <f t="shared" si="112"/>
        <v/>
      </c>
      <c r="M342" s="3" t="str">
        <f t="shared" si="113"/>
        <v/>
      </c>
      <c r="N342" s="6" t="str">
        <f t="shared" si="114"/>
        <v/>
      </c>
      <c r="O342" s="3" t="str">
        <f t="shared" si="115"/>
        <v/>
      </c>
      <c r="P342" s="3" t="str">
        <f t="shared" si="116"/>
        <v/>
      </c>
      <c r="Q342" s="3" t="str">
        <f t="shared" si="117"/>
        <v/>
      </c>
      <c r="R342" s="7" t="str">
        <f t="shared" si="118"/>
        <v/>
      </c>
      <c r="S342" s="7" t="str">
        <f t="shared" si="119"/>
        <v/>
      </c>
      <c r="U342" s="8" t="str">
        <f t="shared" si="123"/>
        <v/>
      </c>
      <c r="V342" s="8" t="str">
        <f t="shared" si="124"/>
        <v/>
      </c>
    </row>
    <row r="343" spans="1:22" x14ac:dyDescent="0.25">
      <c r="A343" s="5" t="str">
        <f t="shared" si="125"/>
        <v/>
      </c>
      <c r="B343" s="15" t="str">
        <f t="shared" si="120"/>
        <v/>
      </c>
      <c r="C343" s="15" t="str">
        <f t="shared" si="121"/>
        <v/>
      </c>
      <c r="D343" s="22" t="str">
        <f t="shared" si="105"/>
        <v/>
      </c>
      <c r="E343" s="8" t="str">
        <f t="shared" si="106"/>
        <v/>
      </c>
      <c r="F343" s="8" t="str">
        <f t="shared" si="107"/>
        <v/>
      </c>
      <c r="G343" s="6" t="str">
        <f t="shared" si="108"/>
        <v/>
      </c>
      <c r="H343" s="3" t="str">
        <f t="shared" si="109"/>
        <v/>
      </c>
      <c r="I343" s="3" t="str">
        <f t="shared" si="110"/>
        <v/>
      </c>
      <c r="J343" s="3" t="str">
        <f t="shared" si="122"/>
        <v/>
      </c>
      <c r="K343" s="3" t="str">
        <f t="shared" si="111"/>
        <v/>
      </c>
      <c r="L343" s="3" t="str">
        <f t="shared" si="112"/>
        <v/>
      </c>
      <c r="M343" s="3" t="str">
        <f t="shared" si="113"/>
        <v/>
      </c>
      <c r="N343" s="6" t="str">
        <f t="shared" si="114"/>
        <v/>
      </c>
      <c r="O343" s="3" t="str">
        <f t="shared" si="115"/>
        <v/>
      </c>
      <c r="P343" s="3" t="str">
        <f t="shared" si="116"/>
        <v/>
      </c>
      <c r="Q343" s="3" t="str">
        <f t="shared" si="117"/>
        <v/>
      </c>
      <c r="R343" s="7" t="str">
        <f t="shared" si="118"/>
        <v/>
      </c>
      <c r="S343" s="7" t="str">
        <f t="shared" si="119"/>
        <v/>
      </c>
      <c r="U343" s="8" t="str">
        <f t="shared" si="123"/>
        <v/>
      </c>
      <c r="V343" s="8" t="str">
        <f t="shared" si="124"/>
        <v/>
      </c>
    </row>
    <row r="344" spans="1:22" x14ac:dyDescent="0.25">
      <c r="A344" s="5" t="str">
        <f t="shared" si="125"/>
        <v/>
      </c>
      <c r="B344" s="15" t="str">
        <f t="shared" si="120"/>
        <v/>
      </c>
      <c r="C344" s="15" t="str">
        <f t="shared" si="121"/>
        <v/>
      </c>
      <c r="D344" s="22" t="str">
        <f t="shared" si="105"/>
        <v/>
      </c>
      <c r="E344" s="8" t="str">
        <f t="shared" si="106"/>
        <v/>
      </c>
      <c r="F344" s="8" t="str">
        <f t="shared" si="107"/>
        <v/>
      </c>
      <c r="G344" s="6" t="str">
        <f t="shared" si="108"/>
        <v/>
      </c>
      <c r="H344" s="3" t="str">
        <f t="shared" si="109"/>
        <v/>
      </c>
      <c r="I344" s="3" t="str">
        <f t="shared" si="110"/>
        <v/>
      </c>
      <c r="J344" s="3" t="str">
        <f t="shared" si="122"/>
        <v/>
      </c>
      <c r="K344" s="3" t="str">
        <f t="shared" si="111"/>
        <v/>
      </c>
      <c r="L344" s="3" t="str">
        <f t="shared" si="112"/>
        <v/>
      </c>
      <c r="M344" s="3" t="str">
        <f t="shared" si="113"/>
        <v/>
      </c>
      <c r="N344" s="6" t="str">
        <f t="shared" si="114"/>
        <v/>
      </c>
      <c r="O344" s="3" t="str">
        <f t="shared" si="115"/>
        <v/>
      </c>
      <c r="P344" s="3" t="str">
        <f t="shared" si="116"/>
        <v/>
      </c>
      <c r="Q344" s="3" t="str">
        <f t="shared" si="117"/>
        <v/>
      </c>
      <c r="R344" s="7" t="str">
        <f t="shared" si="118"/>
        <v/>
      </c>
      <c r="S344" s="7" t="str">
        <f t="shared" si="119"/>
        <v/>
      </c>
      <c r="U344" s="8" t="str">
        <f t="shared" si="123"/>
        <v/>
      </c>
      <c r="V344" s="8" t="str">
        <f t="shared" si="124"/>
        <v/>
      </c>
    </row>
    <row r="345" spans="1:22" x14ac:dyDescent="0.25">
      <c r="A345" s="5" t="str">
        <f t="shared" si="125"/>
        <v/>
      </c>
      <c r="B345" s="15" t="str">
        <f t="shared" si="120"/>
        <v/>
      </c>
      <c r="C345" s="15" t="str">
        <f t="shared" si="121"/>
        <v/>
      </c>
      <c r="D345" s="22" t="str">
        <f t="shared" si="105"/>
        <v/>
      </c>
      <c r="E345" s="8" t="str">
        <f t="shared" si="106"/>
        <v/>
      </c>
      <c r="F345" s="8" t="str">
        <f t="shared" si="107"/>
        <v/>
      </c>
      <c r="G345" s="6" t="str">
        <f t="shared" si="108"/>
        <v/>
      </c>
      <c r="H345" s="3" t="str">
        <f t="shared" si="109"/>
        <v/>
      </c>
      <c r="I345" s="3" t="str">
        <f t="shared" si="110"/>
        <v/>
      </c>
      <c r="J345" s="3" t="str">
        <f t="shared" si="122"/>
        <v/>
      </c>
      <c r="K345" s="3" t="str">
        <f t="shared" si="111"/>
        <v/>
      </c>
      <c r="L345" s="3" t="str">
        <f t="shared" si="112"/>
        <v/>
      </c>
      <c r="M345" s="3" t="str">
        <f t="shared" si="113"/>
        <v/>
      </c>
      <c r="N345" s="6" t="str">
        <f t="shared" si="114"/>
        <v/>
      </c>
      <c r="O345" s="3" t="str">
        <f t="shared" si="115"/>
        <v/>
      </c>
      <c r="P345" s="3" t="str">
        <f t="shared" si="116"/>
        <v/>
      </c>
      <c r="Q345" s="3" t="str">
        <f t="shared" si="117"/>
        <v/>
      </c>
      <c r="R345" s="7" t="str">
        <f t="shared" si="118"/>
        <v/>
      </c>
      <c r="S345" s="7" t="str">
        <f t="shared" si="119"/>
        <v/>
      </c>
      <c r="U345" s="8" t="str">
        <f t="shared" si="123"/>
        <v/>
      </c>
      <c r="V345" s="8" t="str">
        <f t="shared" si="124"/>
        <v/>
      </c>
    </row>
    <row r="346" spans="1:22" x14ac:dyDescent="0.25">
      <c r="A346" s="5" t="str">
        <f t="shared" si="125"/>
        <v/>
      </c>
      <c r="B346" s="15" t="str">
        <f t="shared" si="120"/>
        <v/>
      </c>
      <c r="C346" s="15" t="str">
        <f t="shared" si="121"/>
        <v/>
      </c>
      <c r="D346" s="22" t="str">
        <f t="shared" si="105"/>
        <v/>
      </c>
      <c r="E346" s="8" t="str">
        <f t="shared" si="106"/>
        <v/>
      </c>
      <c r="F346" s="8" t="str">
        <f t="shared" si="107"/>
        <v/>
      </c>
      <c r="G346" s="6" t="str">
        <f t="shared" si="108"/>
        <v/>
      </c>
      <c r="H346" s="3" t="str">
        <f t="shared" si="109"/>
        <v/>
      </c>
      <c r="I346" s="3" t="str">
        <f t="shared" si="110"/>
        <v/>
      </c>
      <c r="J346" s="3" t="str">
        <f t="shared" si="122"/>
        <v/>
      </c>
      <c r="K346" s="3" t="str">
        <f t="shared" si="111"/>
        <v/>
      </c>
      <c r="L346" s="3" t="str">
        <f t="shared" si="112"/>
        <v/>
      </c>
      <c r="M346" s="3" t="str">
        <f t="shared" si="113"/>
        <v/>
      </c>
      <c r="N346" s="6" t="str">
        <f t="shared" si="114"/>
        <v/>
      </c>
      <c r="O346" s="3" t="str">
        <f t="shared" si="115"/>
        <v/>
      </c>
      <c r="P346" s="3" t="str">
        <f t="shared" si="116"/>
        <v/>
      </c>
      <c r="Q346" s="3" t="str">
        <f t="shared" si="117"/>
        <v/>
      </c>
      <c r="R346" s="7" t="str">
        <f t="shared" si="118"/>
        <v/>
      </c>
      <c r="S346" s="7" t="str">
        <f t="shared" si="119"/>
        <v/>
      </c>
      <c r="U346" s="8" t="str">
        <f t="shared" si="123"/>
        <v/>
      </c>
      <c r="V346" s="8" t="str">
        <f t="shared" si="124"/>
        <v/>
      </c>
    </row>
    <row r="347" spans="1:22" x14ac:dyDescent="0.25">
      <c r="A347" s="5" t="str">
        <f t="shared" si="125"/>
        <v/>
      </c>
      <c r="B347" s="15" t="str">
        <f t="shared" si="120"/>
        <v/>
      </c>
      <c r="C347" s="15" t="str">
        <f t="shared" si="121"/>
        <v/>
      </c>
      <c r="D347" s="22" t="str">
        <f t="shared" si="105"/>
        <v/>
      </c>
      <c r="E347" s="8" t="str">
        <f t="shared" si="106"/>
        <v/>
      </c>
      <c r="F347" s="8" t="str">
        <f t="shared" si="107"/>
        <v/>
      </c>
      <c r="G347" s="6" t="str">
        <f t="shared" si="108"/>
        <v/>
      </c>
      <c r="H347" s="3" t="str">
        <f t="shared" si="109"/>
        <v/>
      </c>
      <c r="I347" s="3" t="str">
        <f t="shared" si="110"/>
        <v/>
      </c>
      <c r="J347" s="3" t="str">
        <f t="shared" si="122"/>
        <v/>
      </c>
      <c r="K347" s="3" t="str">
        <f t="shared" si="111"/>
        <v/>
      </c>
      <c r="L347" s="3" t="str">
        <f t="shared" si="112"/>
        <v/>
      </c>
      <c r="M347" s="3" t="str">
        <f t="shared" si="113"/>
        <v/>
      </c>
      <c r="N347" s="6" t="str">
        <f t="shared" si="114"/>
        <v/>
      </c>
      <c r="O347" s="3" t="str">
        <f t="shared" si="115"/>
        <v/>
      </c>
      <c r="P347" s="3" t="str">
        <f t="shared" si="116"/>
        <v/>
      </c>
      <c r="Q347" s="3" t="str">
        <f t="shared" si="117"/>
        <v/>
      </c>
      <c r="R347" s="7" t="str">
        <f t="shared" si="118"/>
        <v/>
      </c>
      <c r="S347" s="7" t="str">
        <f t="shared" si="119"/>
        <v/>
      </c>
      <c r="U347" s="8" t="str">
        <f t="shared" si="123"/>
        <v/>
      </c>
      <c r="V347" s="8" t="str">
        <f t="shared" si="124"/>
        <v/>
      </c>
    </row>
    <row r="348" spans="1:22" x14ac:dyDescent="0.25">
      <c r="A348" s="5" t="str">
        <f t="shared" si="125"/>
        <v/>
      </c>
      <c r="B348" s="15" t="str">
        <f t="shared" si="120"/>
        <v/>
      </c>
      <c r="C348" s="15" t="str">
        <f t="shared" si="121"/>
        <v/>
      </c>
      <c r="D348" s="22" t="str">
        <f t="shared" si="105"/>
        <v/>
      </c>
      <c r="E348" s="8" t="str">
        <f t="shared" si="106"/>
        <v/>
      </c>
      <c r="F348" s="8" t="str">
        <f t="shared" si="107"/>
        <v/>
      </c>
      <c r="G348" s="6" t="str">
        <f t="shared" si="108"/>
        <v/>
      </c>
      <c r="H348" s="3" t="str">
        <f t="shared" si="109"/>
        <v/>
      </c>
      <c r="I348" s="3" t="str">
        <f t="shared" si="110"/>
        <v/>
      </c>
      <c r="J348" s="3" t="str">
        <f t="shared" si="122"/>
        <v/>
      </c>
      <c r="K348" s="3" t="str">
        <f t="shared" si="111"/>
        <v/>
      </c>
      <c r="L348" s="3" t="str">
        <f t="shared" si="112"/>
        <v/>
      </c>
      <c r="M348" s="3" t="str">
        <f t="shared" si="113"/>
        <v/>
      </c>
      <c r="N348" s="6" t="str">
        <f t="shared" si="114"/>
        <v/>
      </c>
      <c r="O348" s="3" t="str">
        <f t="shared" si="115"/>
        <v/>
      </c>
      <c r="P348" s="3" t="str">
        <f t="shared" si="116"/>
        <v/>
      </c>
      <c r="Q348" s="3" t="str">
        <f t="shared" si="117"/>
        <v/>
      </c>
      <c r="R348" s="7" t="str">
        <f t="shared" si="118"/>
        <v/>
      </c>
      <c r="S348" s="7" t="str">
        <f t="shared" si="119"/>
        <v/>
      </c>
      <c r="U348" s="8" t="str">
        <f t="shared" si="123"/>
        <v/>
      </c>
      <c r="V348" s="8" t="str">
        <f t="shared" si="124"/>
        <v/>
      </c>
    </row>
    <row r="349" spans="1:22" x14ac:dyDescent="0.25">
      <c r="A349" s="5" t="str">
        <f t="shared" si="125"/>
        <v/>
      </c>
      <c r="B349" s="15" t="str">
        <f t="shared" si="120"/>
        <v/>
      </c>
      <c r="C349" s="15" t="str">
        <f t="shared" si="121"/>
        <v/>
      </c>
      <c r="D349" s="22" t="str">
        <f t="shared" si="105"/>
        <v/>
      </c>
      <c r="E349" s="8" t="str">
        <f t="shared" si="106"/>
        <v/>
      </c>
      <c r="F349" s="8" t="str">
        <f t="shared" si="107"/>
        <v/>
      </c>
      <c r="G349" s="6" t="str">
        <f t="shared" si="108"/>
        <v/>
      </c>
      <c r="H349" s="3" t="str">
        <f t="shared" si="109"/>
        <v/>
      </c>
      <c r="I349" s="3" t="str">
        <f t="shared" si="110"/>
        <v/>
      </c>
      <c r="J349" s="3" t="str">
        <f t="shared" si="122"/>
        <v/>
      </c>
      <c r="K349" s="3" t="str">
        <f t="shared" si="111"/>
        <v/>
      </c>
      <c r="L349" s="3" t="str">
        <f t="shared" si="112"/>
        <v/>
      </c>
      <c r="M349" s="3" t="str">
        <f t="shared" si="113"/>
        <v/>
      </c>
      <c r="N349" s="6" t="str">
        <f t="shared" si="114"/>
        <v/>
      </c>
      <c r="O349" s="3" t="str">
        <f t="shared" si="115"/>
        <v/>
      </c>
      <c r="P349" s="3" t="str">
        <f t="shared" si="116"/>
        <v/>
      </c>
      <c r="Q349" s="3" t="str">
        <f t="shared" si="117"/>
        <v/>
      </c>
      <c r="R349" s="7" t="str">
        <f t="shared" si="118"/>
        <v/>
      </c>
      <c r="S349" s="7" t="str">
        <f t="shared" si="119"/>
        <v/>
      </c>
      <c r="U349" s="8" t="str">
        <f t="shared" si="123"/>
        <v/>
      </c>
      <c r="V349" s="8" t="str">
        <f t="shared" si="124"/>
        <v/>
      </c>
    </row>
    <row r="350" spans="1:22" x14ac:dyDescent="0.25">
      <c r="A350" s="5" t="str">
        <f t="shared" si="125"/>
        <v/>
      </c>
      <c r="B350" s="15" t="str">
        <f t="shared" si="120"/>
        <v/>
      </c>
      <c r="C350" s="15" t="str">
        <f t="shared" si="121"/>
        <v/>
      </c>
      <c r="D350" s="22" t="str">
        <f t="shared" si="105"/>
        <v/>
      </c>
      <c r="E350" s="8" t="str">
        <f t="shared" si="106"/>
        <v/>
      </c>
      <c r="F350" s="8" t="str">
        <f t="shared" si="107"/>
        <v/>
      </c>
      <c r="G350" s="6" t="str">
        <f t="shared" si="108"/>
        <v/>
      </c>
      <c r="H350" s="3" t="str">
        <f t="shared" si="109"/>
        <v/>
      </c>
      <c r="I350" s="3" t="str">
        <f t="shared" si="110"/>
        <v/>
      </c>
      <c r="J350" s="3" t="str">
        <f t="shared" si="122"/>
        <v/>
      </c>
      <c r="K350" s="3" t="str">
        <f t="shared" si="111"/>
        <v/>
      </c>
      <c r="L350" s="3" t="str">
        <f t="shared" si="112"/>
        <v/>
      </c>
      <c r="M350" s="3" t="str">
        <f t="shared" si="113"/>
        <v/>
      </c>
      <c r="N350" s="6" t="str">
        <f t="shared" si="114"/>
        <v/>
      </c>
      <c r="O350" s="3" t="str">
        <f t="shared" si="115"/>
        <v/>
      </c>
      <c r="P350" s="3" t="str">
        <f t="shared" si="116"/>
        <v/>
      </c>
      <c r="Q350" s="3" t="str">
        <f t="shared" si="117"/>
        <v/>
      </c>
      <c r="R350" s="7" t="str">
        <f t="shared" si="118"/>
        <v/>
      </c>
      <c r="S350" s="7" t="str">
        <f t="shared" si="119"/>
        <v/>
      </c>
      <c r="U350" s="8" t="str">
        <f t="shared" si="123"/>
        <v/>
      </c>
      <c r="V350" s="8" t="str">
        <f t="shared" si="124"/>
        <v/>
      </c>
    </row>
    <row r="351" spans="1:22" x14ac:dyDescent="0.25">
      <c r="A351" s="5" t="str">
        <f t="shared" si="125"/>
        <v/>
      </c>
      <c r="B351" s="15" t="str">
        <f t="shared" si="120"/>
        <v/>
      </c>
      <c r="C351" s="15" t="str">
        <f t="shared" si="121"/>
        <v/>
      </c>
      <c r="D351" s="22" t="str">
        <f t="shared" si="105"/>
        <v/>
      </c>
      <c r="E351" s="8" t="str">
        <f t="shared" si="106"/>
        <v/>
      </c>
      <c r="F351" s="8" t="str">
        <f t="shared" si="107"/>
        <v/>
      </c>
      <c r="G351" s="6" t="str">
        <f t="shared" si="108"/>
        <v/>
      </c>
      <c r="H351" s="3" t="str">
        <f t="shared" si="109"/>
        <v/>
      </c>
      <c r="I351" s="3" t="str">
        <f t="shared" si="110"/>
        <v/>
      </c>
      <c r="J351" s="3" t="str">
        <f t="shared" si="122"/>
        <v/>
      </c>
      <c r="K351" s="3" t="str">
        <f t="shared" si="111"/>
        <v/>
      </c>
      <c r="L351" s="3" t="str">
        <f t="shared" si="112"/>
        <v/>
      </c>
      <c r="M351" s="3" t="str">
        <f t="shared" si="113"/>
        <v/>
      </c>
      <c r="N351" s="6" t="str">
        <f t="shared" si="114"/>
        <v/>
      </c>
      <c r="O351" s="3" t="str">
        <f t="shared" si="115"/>
        <v/>
      </c>
      <c r="P351" s="3" t="str">
        <f t="shared" si="116"/>
        <v/>
      </c>
      <c r="Q351" s="3" t="str">
        <f t="shared" si="117"/>
        <v/>
      </c>
      <c r="R351" s="7" t="str">
        <f t="shared" si="118"/>
        <v/>
      </c>
      <c r="S351" s="7" t="str">
        <f t="shared" si="119"/>
        <v/>
      </c>
      <c r="U351" s="8" t="str">
        <f t="shared" si="123"/>
        <v/>
      </c>
      <c r="V351" s="8" t="str">
        <f t="shared" si="124"/>
        <v/>
      </c>
    </row>
    <row r="352" spans="1:22" x14ac:dyDescent="0.25">
      <c r="A352" s="5" t="str">
        <f t="shared" si="125"/>
        <v/>
      </c>
      <c r="B352" s="15" t="str">
        <f t="shared" si="120"/>
        <v/>
      </c>
      <c r="C352" s="15" t="str">
        <f t="shared" si="121"/>
        <v/>
      </c>
      <c r="D352" s="22" t="str">
        <f t="shared" si="105"/>
        <v/>
      </c>
      <c r="E352" s="8" t="str">
        <f t="shared" si="106"/>
        <v/>
      </c>
      <c r="F352" s="8" t="str">
        <f t="shared" si="107"/>
        <v/>
      </c>
      <c r="G352" s="6" t="str">
        <f t="shared" si="108"/>
        <v/>
      </c>
      <c r="H352" s="3" t="str">
        <f t="shared" si="109"/>
        <v/>
      </c>
      <c r="I352" s="3" t="str">
        <f t="shared" si="110"/>
        <v/>
      </c>
      <c r="J352" s="3" t="str">
        <f t="shared" si="122"/>
        <v/>
      </c>
      <c r="K352" s="3" t="str">
        <f t="shared" si="111"/>
        <v/>
      </c>
      <c r="L352" s="3" t="str">
        <f t="shared" si="112"/>
        <v/>
      </c>
      <c r="M352" s="3" t="str">
        <f t="shared" si="113"/>
        <v/>
      </c>
      <c r="N352" s="6" t="str">
        <f t="shared" si="114"/>
        <v/>
      </c>
      <c r="O352" s="3" t="str">
        <f t="shared" si="115"/>
        <v/>
      </c>
      <c r="P352" s="3" t="str">
        <f t="shared" si="116"/>
        <v/>
      </c>
      <c r="Q352" s="3" t="str">
        <f t="shared" si="117"/>
        <v/>
      </c>
      <c r="R352" s="7" t="str">
        <f t="shared" si="118"/>
        <v/>
      </c>
      <c r="S352" s="7" t="str">
        <f t="shared" si="119"/>
        <v/>
      </c>
      <c r="U352" s="8" t="str">
        <f t="shared" si="123"/>
        <v/>
      </c>
      <c r="V352" s="8" t="str">
        <f t="shared" si="124"/>
        <v/>
      </c>
    </row>
    <row r="353" spans="1:22" x14ac:dyDescent="0.25">
      <c r="A353" s="5" t="str">
        <f t="shared" si="125"/>
        <v/>
      </c>
      <c r="B353" s="15" t="str">
        <f t="shared" si="120"/>
        <v/>
      </c>
      <c r="C353" s="15" t="str">
        <f t="shared" si="121"/>
        <v/>
      </c>
      <c r="D353" s="22" t="str">
        <f t="shared" si="105"/>
        <v/>
      </c>
      <c r="E353" s="8" t="str">
        <f t="shared" si="106"/>
        <v/>
      </c>
      <c r="F353" s="8" t="str">
        <f t="shared" si="107"/>
        <v/>
      </c>
      <c r="G353" s="6" t="str">
        <f t="shared" si="108"/>
        <v/>
      </c>
      <c r="H353" s="3" t="str">
        <f t="shared" si="109"/>
        <v/>
      </c>
      <c r="I353" s="3" t="str">
        <f t="shared" si="110"/>
        <v/>
      </c>
      <c r="J353" s="3" t="str">
        <f t="shared" si="122"/>
        <v/>
      </c>
      <c r="K353" s="3" t="str">
        <f t="shared" si="111"/>
        <v/>
      </c>
      <c r="L353" s="3" t="str">
        <f t="shared" si="112"/>
        <v/>
      </c>
      <c r="M353" s="3" t="str">
        <f t="shared" si="113"/>
        <v/>
      </c>
      <c r="N353" s="6" t="str">
        <f t="shared" si="114"/>
        <v/>
      </c>
      <c r="O353" s="3" t="str">
        <f t="shared" si="115"/>
        <v/>
      </c>
      <c r="P353" s="3" t="str">
        <f t="shared" si="116"/>
        <v/>
      </c>
      <c r="Q353" s="3" t="str">
        <f t="shared" si="117"/>
        <v/>
      </c>
      <c r="R353" s="7" t="str">
        <f t="shared" si="118"/>
        <v/>
      </c>
      <c r="S353" s="7" t="str">
        <f t="shared" si="119"/>
        <v/>
      </c>
      <c r="U353" s="8" t="str">
        <f t="shared" si="123"/>
        <v/>
      </c>
      <c r="V353" s="8" t="str">
        <f t="shared" si="124"/>
        <v/>
      </c>
    </row>
    <row r="354" spans="1:22" x14ac:dyDescent="0.25">
      <c r="A354" s="5" t="str">
        <f t="shared" si="125"/>
        <v/>
      </c>
      <c r="B354" s="15" t="str">
        <f t="shared" si="120"/>
        <v/>
      </c>
      <c r="C354" s="15" t="str">
        <f t="shared" si="121"/>
        <v/>
      </c>
      <c r="D354" s="22" t="str">
        <f t="shared" si="105"/>
        <v/>
      </c>
      <c r="E354" s="8" t="str">
        <f t="shared" si="106"/>
        <v/>
      </c>
      <c r="F354" s="8" t="str">
        <f t="shared" si="107"/>
        <v/>
      </c>
      <c r="G354" s="6" t="str">
        <f t="shared" si="108"/>
        <v/>
      </c>
      <c r="H354" s="3" t="str">
        <f t="shared" si="109"/>
        <v/>
      </c>
      <c r="I354" s="3" t="str">
        <f t="shared" si="110"/>
        <v/>
      </c>
      <c r="J354" s="3" t="str">
        <f t="shared" si="122"/>
        <v/>
      </c>
      <c r="K354" s="3" t="str">
        <f t="shared" si="111"/>
        <v/>
      </c>
      <c r="L354" s="3" t="str">
        <f t="shared" si="112"/>
        <v/>
      </c>
      <c r="M354" s="3" t="str">
        <f t="shared" si="113"/>
        <v/>
      </c>
      <c r="N354" s="6" t="str">
        <f t="shared" si="114"/>
        <v/>
      </c>
      <c r="O354" s="3" t="str">
        <f t="shared" si="115"/>
        <v/>
      </c>
      <c r="P354" s="3" t="str">
        <f t="shared" si="116"/>
        <v/>
      </c>
      <c r="Q354" s="3" t="str">
        <f t="shared" si="117"/>
        <v/>
      </c>
      <c r="R354" s="7" t="str">
        <f t="shared" si="118"/>
        <v/>
      </c>
      <c r="S354" s="7" t="str">
        <f t="shared" si="119"/>
        <v/>
      </c>
      <c r="U354" s="8" t="str">
        <f t="shared" si="123"/>
        <v/>
      </c>
      <c r="V354" s="8" t="str">
        <f t="shared" si="124"/>
        <v/>
      </c>
    </row>
    <row r="355" spans="1:22" x14ac:dyDescent="0.25">
      <c r="A355" s="5" t="str">
        <f t="shared" si="125"/>
        <v/>
      </c>
      <c r="B355" s="15" t="str">
        <f t="shared" si="120"/>
        <v/>
      </c>
      <c r="C355" s="15" t="str">
        <f t="shared" si="121"/>
        <v/>
      </c>
      <c r="D355" s="22" t="str">
        <f t="shared" si="105"/>
        <v/>
      </c>
      <c r="E355" s="8" t="str">
        <f t="shared" si="106"/>
        <v/>
      </c>
      <c r="F355" s="8" t="str">
        <f t="shared" si="107"/>
        <v/>
      </c>
      <c r="G355" s="6" t="str">
        <f t="shared" si="108"/>
        <v/>
      </c>
      <c r="H355" s="3" t="str">
        <f t="shared" si="109"/>
        <v/>
      </c>
      <c r="I355" s="3" t="str">
        <f t="shared" si="110"/>
        <v/>
      </c>
      <c r="J355" s="3" t="str">
        <f t="shared" si="122"/>
        <v/>
      </c>
      <c r="K355" s="3" t="str">
        <f t="shared" si="111"/>
        <v/>
      </c>
      <c r="L355" s="3" t="str">
        <f t="shared" si="112"/>
        <v/>
      </c>
      <c r="M355" s="3" t="str">
        <f t="shared" si="113"/>
        <v/>
      </c>
      <c r="N355" s="6" t="str">
        <f t="shared" si="114"/>
        <v/>
      </c>
      <c r="O355" s="3" t="str">
        <f t="shared" si="115"/>
        <v/>
      </c>
      <c r="P355" s="3" t="str">
        <f t="shared" si="116"/>
        <v/>
      </c>
      <c r="Q355" s="3" t="str">
        <f t="shared" si="117"/>
        <v/>
      </c>
      <c r="R355" s="7" t="str">
        <f t="shared" si="118"/>
        <v/>
      </c>
      <c r="S355" s="7" t="str">
        <f t="shared" si="119"/>
        <v/>
      </c>
      <c r="U355" s="8" t="str">
        <f t="shared" si="123"/>
        <v/>
      </c>
      <c r="V355" s="8" t="str">
        <f t="shared" si="124"/>
        <v/>
      </c>
    </row>
    <row r="356" spans="1:22" x14ac:dyDescent="0.25">
      <c r="A356" s="5" t="str">
        <f t="shared" si="125"/>
        <v/>
      </c>
      <c r="B356" s="15" t="str">
        <f t="shared" si="120"/>
        <v/>
      </c>
      <c r="C356" s="15" t="str">
        <f t="shared" si="121"/>
        <v/>
      </c>
      <c r="D356" s="22" t="str">
        <f t="shared" si="105"/>
        <v/>
      </c>
      <c r="E356" s="8" t="str">
        <f t="shared" si="106"/>
        <v/>
      </c>
      <c r="F356" s="8" t="str">
        <f t="shared" si="107"/>
        <v/>
      </c>
      <c r="G356" s="6" t="str">
        <f t="shared" si="108"/>
        <v/>
      </c>
      <c r="H356" s="3" t="str">
        <f t="shared" si="109"/>
        <v/>
      </c>
      <c r="I356" s="3" t="str">
        <f t="shared" si="110"/>
        <v/>
      </c>
      <c r="J356" s="3" t="str">
        <f t="shared" si="122"/>
        <v/>
      </c>
      <c r="K356" s="3" t="str">
        <f t="shared" si="111"/>
        <v/>
      </c>
      <c r="L356" s="3" t="str">
        <f t="shared" si="112"/>
        <v/>
      </c>
      <c r="M356" s="3" t="str">
        <f t="shared" si="113"/>
        <v/>
      </c>
      <c r="N356" s="6" t="str">
        <f t="shared" si="114"/>
        <v/>
      </c>
      <c r="O356" s="3" t="str">
        <f t="shared" si="115"/>
        <v/>
      </c>
      <c r="P356" s="3" t="str">
        <f t="shared" si="116"/>
        <v/>
      </c>
      <c r="Q356" s="3" t="str">
        <f t="shared" si="117"/>
        <v/>
      </c>
      <c r="R356" s="7" t="str">
        <f t="shared" si="118"/>
        <v/>
      </c>
      <c r="S356" s="7" t="str">
        <f t="shared" si="119"/>
        <v/>
      </c>
      <c r="U356" s="8" t="str">
        <f t="shared" si="123"/>
        <v/>
      </c>
      <c r="V356" s="8" t="str">
        <f t="shared" si="124"/>
        <v/>
      </c>
    </row>
    <row r="357" spans="1:22" x14ac:dyDescent="0.25">
      <c r="A357" s="5" t="str">
        <f t="shared" si="125"/>
        <v/>
      </c>
      <c r="B357" s="15" t="str">
        <f t="shared" si="120"/>
        <v/>
      </c>
      <c r="C357" s="15" t="str">
        <f t="shared" si="121"/>
        <v/>
      </c>
      <c r="D357" s="22" t="str">
        <f t="shared" si="105"/>
        <v/>
      </c>
      <c r="E357" s="8" t="str">
        <f t="shared" si="106"/>
        <v/>
      </c>
      <c r="F357" s="8" t="str">
        <f t="shared" si="107"/>
        <v/>
      </c>
      <c r="G357" s="6" t="str">
        <f t="shared" si="108"/>
        <v/>
      </c>
      <c r="H357" s="3" t="str">
        <f t="shared" si="109"/>
        <v/>
      </c>
      <c r="I357" s="3" t="str">
        <f t="shared" si="110"/>
        <v/>
      </c>
      <c r="J357" s="3" t="str">
        <f t="shared" si="122"/>
        <v/>
      </c>
      <c r="K357" s="3" t="str">
        <f t="shared" si="111"/>
        <v/>
      </c>
      <c r="L357" s="3" t="str">
        <f t="shared" si="112"/>
        <v/>
      </c>
      <c r="M357" s="3" t="str">
        <f t="shared" si="113"/>
        <v/>
      </c>
      <c r="N357" s="6" t="str">
        <f t="shared" si="114"/>
        <v/>
      </c>
      <c r="O357" s="3" t="str">
        <f t="shared" si="115"/>
        <v/>
      </c>
      <c r="P357" s="3" t="str">
        <f t="shared" si="116"/>
        <v/>
      </c>
      <c r="Q357" s="3" t="str">
        <f t="shared" si="117"/>
        <v/>
      </c>
      <c r="R357" s="7" t="str">
        <f t="shared" si="118"/>
        <v/>
      </c>
      <c r="S357" s="7" t="str">
        <f t="shared" si="119"/>
        <v/>
      </c>
      <c r="U357" s="8" t="str">
        <f t="shared" si="123"/>
        <v/>
      </c>
      <c r="V357" s="8" t="str">
        <f t="shared" si="124"/>
        <v/>
      </c>
    </row>
    <row r="358" spans="1:22" x14ac:dyDescent="0.25">
      <c r="A358" s="5" t="str">
        <f t="shared" si="125"/>
        <v/>
      </c>
      <c r="B358" s="15" t="str">
        <f t="shared" si="120"/>
        <v/>
      </c>
      <c r="C358" s="15" t="str">
        <f t="shared" si="121"/>
        <v/>
      </c>
      <c r="D358" s="22" t="str">
        <f t="shared" si="105"/>
        <v/>
      </c>
      <c r="E358" s="8" t="str">
        <f t="shared" si="106"/>
        <v/>
      </c>
      <c r="F358" s="8" t="str">
        <f t="shared" si="107"/>
        <v/>
      </c>
      <c r="G358" s="6" t="str">
        <f t="shared" si="108"/>
        <v/>
      </c>
      <c r="H358" s="3" t="str">
        <f t="shared" si="109"/>
        <v/>
      </c>
      <c r="I358" s="3" t="str">
        <f t="shared" si="110"/>
        <v/>
      </c>
      <c r="J358" s="3" t="str">
        <f t="shared" si="122"/>
        <v/>
      </c>
      <c r="K358" s="3" t="str">
        <f t="shared" si="111"/>
        <v/>
      </c>
      <c r="L358" s="3" t="str">
        <f t="shared" si="112"/>
        <v/>
      </c>
      <c r="M358" s="3" t="str">
        <f t="shared" si="113"/>
        <v/>
      </c>
      <c r="N358" s="6" t="str">
        <f t="shared" si="114"/>
        <v/>
      </c>
      <c r="O358" s="3" t="str">
        <f t="shared" si="115"/>
        <v/>
      </c>
      <c r="P358" s="3" t="str">
        <f t="shared" si="116"/>
        <v/>
      </c>
      <c r="Q358" s="3" t="str">
        <f t="shared" si="117"/>
        <v/>
      </c>
      <c r="R358" s="7" t="str">
        <f t="shared" si="118"/>
        <v/>
      </c>
      <c r="S358" s="7" t="str">
        <f t="shared" si="119"/>
        <v/>
      </c>
      <c r="U358" s="8" t="str">
        <f t="shared" si="123"/>
        <v/>
      </c>
      <c r="V358" s="8" t="str">
        <f t="shared" si="124"/>
        <v/>
      </c>
    </row>
    <row r="359" spans="1:22" x14ac:dyDescent="0.25">
      <c r="A359" s="5" t="str">
        <f t="shared" si="125"/>
        <v/>
      </c>
      <c r="B359" s="15" t="str">
        <f t="shared" si="120"/>
        <v/>
      </c>
      <c r="C359" s="15" t="str">
        <f t="shared" si="121"/>
        <v/>
      </c>
      <c r="D359" s="22" t="str">
        <f t="shared" si="105"/>
        <v/>
      </c>
      <c r="E359" s="8" t="str">
        <f t="shared" si="106"/>
        <v/>
      </c>
      <c r="F359" s="8" t="str">
        <f t="shared" si="107"/>
        <v/>
      </c>
      <c r="G359" s="6" t="str">
        <f t="shared" si="108"/>
        <v/>
      </c>
      <c r="H359" s="3" t="str">
        <f t="shared" si="109"/>
        <v/>
      </c>
      <c r="I359" s="3" t="str">
        <f t="shared" si="110"/>
        <v/>
      </c>
      <c r="J359" s="3" t="str">
        <f t="shared" si="122"/>
        <v/>
      </c>
      <c r="K359" s="3" t="str">
        <f t="shared" si="111"/>
        <v/>
      </c>
      <c r="L359" s="3" t="str">
        <f t="shared" si="112"/>
        <v/>
      </c>
      <c r="M359" s="3" t="str">
        <f t="shared" si="113"/>
        <v/>
      </c>
      <c r="N359" s="6" t="str">
        <f t="shared" si="114"/>
        <v/>
      </c>
      <c r="O359" s="3" t="str">
        <f t="shared" si="115"/>
        <v/>
      </c>
      <c r="P359" s="3" t="str">
        <f t="shared" si="116"/>
        <v/>
      </c>
      <c r="Q359" s="3" t="str">
        <f t="shared" si="117"/>
        <v/>
      </c>
      <c r="R359" s="7" t="str">
        <f t="shared" si="118"/>
        <v/>
      </c>
      <c r="S359" s="7" t="str">
        <f t="shared" si="119"/>
        <v/>
      </c>
      <c r="U359" s="8" t="str">
        <f t="shared" si="123"/>
        <v/>
      </c>
      <c r="V359" s="8" t="str">
        <f t="shared" si="124"/>
        <v/>
      </c>
    </row>
    <row r="360" spans="1:22" x14ac:dyDescent="0.25">
      <c r="A360" s="5" t="str">
        <f t="shared" si="125"/>
        <v/>
      </c>
      <c r="B360" s="15" t="str">
        <f t="shared" si="120"/>
        <v/>
      </c>
      <c r="C360" s="15" t="str">
        <f t="shared" si="121"/>
        <v/>
      </c>
      <c r="D360" s="22" t="str">
        <f t="shared" si="105"/>
        <v/>
      </c>
      <c r="E360" s="8" t="str">
        <f t="shared" si="106"/>
        <v/>
      </c>
      <c r="F360" s="8" t="str">
        <f t="shared" si="107"/>
        <v/>
      </c>
      <c r="G360" s="6" t="str">
        <f t="shared" si="108"/>
        <v/>
      </c>
      <c r="H360" s="3" t="str">
        <f t="shared" si="109"/>
        <v/>
      </c>
      <c r="I360" s="3" t="str">
        <f t="shared" si="110"/>
        <v/>
      </c>
      <c r="J360" s="3" t="str">
        <f t="shared" si="122"/>
        <v/>
      </c>
      <c r="K360" s="3" t="str">
        <f t="shared" si="111"/>
        <v/>
      </c>
      <c r="L360" s="3" t="str">
        <f t="shared" si="112"/>
        <v/>
      </c>
      <c r="M360" s="3" t="str">
        <f t="shared" si="113"/>
        <v/>
      </c>
      <c r="N360" s="6" t="str">
        <f t="shared" si="114"/>
        <v/>
      </c>
      <c r="O360" s="3" t="str">
        <f t="shared" si="115"/>
        <v/>
      </c>
      <c r="P360" s="3" t="str">
        <f t="shared" si="116"/>
        <v/>
      </c>
      <c r="Q360" s="3" t="str">
        <f t="shared" si="117"/>
        <v/>
      </c>
      <c r="R360" s="7" t="str">
        <f t="shared" si="118"/>
        <v/>
      </c>
      <c r="S360" s="7" t="str">
        <f t="shared" si="119"/>
        <v/>
      </c>
      <c r="U360" s="8" t="str">
        <f t="shared" si="123"/>
        <v/>
      </c>
      <c r="V360" s="8" t="str">
        <f t="shared" si="124"/>
        <v/>
      </c>
    </row>
    <row r="361" spans="1:22" x14ac:dyDescent="0.25">
      <c r="A361" s="5" t="str">
        <f t="shared" si="125"/>
        <v/>
      </c>
      <c r="B361" s="15" t="str">
        <f t="shared" si="120"/>
        <v/>
      </c>
      <c r="C361" s="15" t="str">
        <f t="shared" si="121"/>
        <v/>
      </c>
      <c r="D361" s="22" t="str">
        <f t="shared" si="105"/>
        <v/>
      </c>
      <c r="E361" s="8" t="str">
        <f t="shared" si="106"/>
        <v/>
      </c>
      <c r="F361" s="8" t="str">
        <f t="shared" si="107"/>
        <v/>
      </c>
      <c r="G361" s="6" t="str">
        <f t="shared" si="108"/>
        <v/>
      </c>
      <c r="H361" s="3" t="str">
        <f t="shared" si="109"/>
        <v/>
      </c>
      <c r="I361" s="3" t="str">
        <f t="shared" si="110"/>
        <v/>
      </c>
      <c r="J361" s="3" t="str">
        <f t="shared" si="122"/>
        <v/>
      </c>
      <c r="K361" s="3" t="str">
        <f t="shared" si="111"/>
        <v/>
      </c>
      <c r="L361" s="3" t="str">
        <f t="shared" si="112"/>
        <v/>
      </c>
      <c r="M361" s="3" t="str">
        <f t="shared" si="113"/>
        <v/>
      </c>
      <c r="N361" s="6" t="str">
        <f t="shared" si="114"/>
        <v/>
      </c>
      <c r="O361" s="3" t="str">
        <f t="shared" si="115"/>
        <v/>
      </c>
      <c r="P361" s="3" t="str">
        <f t="shared" si="116"/>
        <v/>
      </c>
      <c r="Q361" s="3" t="str">
        <f t="shared" si="117"/>
        <v/>
      </c>
      <c r="R361" s="7" t="str">
        <f t="shared" si="118"/>
        <v/>
      </c>
      <c r="S361" s="7" t="str">
        <f t="shared" si="119"/>
        <v/>
      </c>
      <c r="U361" s="8" t="str">
        <f t="shared" si="123"/>
        <v/>
      </c>
      <c r="V361" s="8" t="str">
        <f t="shared" si="124"/>
        <v/>
      </c>
    </row>
    <row r="362" spans="1:22" x14ac:dyDescent="0.25">
      <c r="A362" s="5" t="str">
        <f t="shared" si="125"/>
        <v/>
      </c>
      <c r="B362" s="15" t="str">
        <f t="shared" si="120"/>
        <v/>
      </c>
      <c r="C362" s="15" t="str">
        <f t="shared" si="121"/>
        <v/>
      </c>
      <c r="D362" s="22" t="str">
        <f t="shared" si="105"/>
        <v/>
      </c>
      <c r="E362" s="8" t="str">
        <f t="shared" si="106"/>
        <v/>
      </c>
      <c r="F362" s="8" t="str">
        <f t="shared" si="107"/>
        <v/>
      </c>
      <c r="G362" s="6" t="str">
        <f t="shared" si="108"/>
        <v/>
      </c>
      <c r="H362" s="3" t="str">
        <f t="shared" si="109"/>
        <v/>
      </c>
      <c r="I362" s="3" t="str">
        <f t="shared" si="110"/>
        <v/>
      </c>
      <c r="J362" s="3" t="str">
        <f t="shared" si="122"/>
        <v/>
      </c>
      <c r="K362" s="3" t="str">
        <f t="shared" si="111"/>
        <v/>
      </c>
      <c r="L362" s="3" t="str">
        <f t="shared" si="112"/>
        <v/>
      </c>
      <c r="M362" s="3" t="str">
        <f t="shared" si="113"/>
        <v/>
      </c>
      <c r="N362" s="6" t="str">
        <f t="shared" si="114"/>
        <v/>
      </c>
      <c r="O362" s="3" t="str">
        <f t="shared" si="115"/>
        <v/>
      </c>
      <c r="P362" s="3" t="str">
        <f t="shared" si="116"/>
        <v/>
      </c>
      <c r="Q362" s="3" t="str">
        <f t="shared" si="117"/>
        <v/>
      </c>
      <c r="R362" s="7" t="str">
        <f t="shared" si="118"/>
        <v/>
      </c>
      <c r="S362" s="7" t="str">
        <f t="shared" si="119"/>
        <v/>
      </c>
      <c r="U362" s="8" t="str">
        <f t="shared" si="123"/>
        <v/>
      </c>
      <c r="V362" s="8" t="str">
        <f t="shared" si="124"/>
        <v/>
      </c>
    </row>
    <row r="363" spans="1:22" x14ac:dyDescent="0.25">
      <c r="A363" s="5" t="str">
        <f t="shared" si="125"/>
        <v/>
      </c>
      <c r="B363" s="15" t="str">
        <f t="shared" si="120"/>
        <v/>
      </c>
      <c r="C363" s="15" t="str">
        <f t="shared" si="121"/>
        <v/>
      </c>
      <c r="D363" s="22" t="str">
        <f t="shared" si="105"/>
        <v/>
      </c>
      <c r="E363" s="8" t="str">
        <f t="shared" si="106"/>
        <v/>
      </c>
      <c r="F363" s="8" t="str">
        <f t="shared" si="107"/>
        <v/>
      </c>
      <c r="G363" s="6" t="str">
        <f t="shared" si="108"/>
        <v/>
      </c>
      <c r="H363" s="3" t="str">
        <f t="shared" si="109"/>
        <v/>
      </c>
      <c r="I363" s="3" t="str">
        <f t="shared" si="110"/>
        <v/>
      </c>
      <c r="J363" s="3" t="str">
        <f t="shared" si="122"/>
        <v/>
      </c>
      <c r="K363" s="3" t="str">
        <f t="shared" si="111"/>
        <v/>
      </c>
      <c r="L363" s="3" t="str">
        <f t="shared" si="112"/>
        <v/>
      </c>
      <c r="M363" s="3" t="str">
        <f t="shared" si="113"/>
        <v/>
      </c>
      <c r="N363" s="6" t="str">
        <f t="shared" si="114"/>
        <v/>
      </c>
      <c r="O363" s="3" t="str">
        <f t="shared" si="115"/>
        <v/>
      </c>
      <c r="P363" s="3" t="str">
        <f t="shared" si="116"/>
        <v/>
      </c>
      <c r="Q363" s="3" t="str">
        <f t="shared" si="117"/>
        <v/>
      </c>
      <c r="R363" s="7" t="str">
        <f t="shared" si="118"/>
        <v/>
      </c>
      <c r="S363" s="7" t="str">
        <f t="shared" si="119"/>
        <v/>
      </c>
      <c r="U363" s="8" t="str">
        <f t="shared" si="123"/>
        <v/>
      </c>
      <c r="V363" s="8" t="str">
        <f t="shared" si="124"/>
        <v/>
      </c>
    </row>
    <row r="364" spans="1:22" x14ac:dyDescent="0.25">
      <c r="A364" s="5" t="str">
        <f t="shared" si="125"/>
        <v/>
      </c>
      <c r="B364" s="15" t="str">
        <f t="shared" si="120"/>
        <v/>
      </c>
      <c r="C364" s="15" t="str">
        <f t="shared" si="121"/>
        <v/>
      </c>
      <c r="D364" s="22" t="str">
        <f t="shared" si="105"/>
        <v/>
      </c>
      <c r="E364" s="8" t="str">
        <f t="shared" si="106"/>
        <v/>
      </c>
      <c r="F364" s="8" t="str">
        <f t="shared" si="107"/>
        <v/>
      </c>
      <c r="G364" s="6" t="str">
        <f t="shared" si="108"/>
        <v/>
      </c>
      <c r="H364" s="3" t="str">
        <f t="shared" si="109"/>
        <v/>
      </c>
      <c r="I364" s="3" t="str">
        <f t="shared" si="110"/>
        <v/>
      </c>
      <c r="J364" s="3" t="str">
        <f t="shared" si="122"/>
        <v/>
      </c>
      <c r="K364" s="3" t="str">
        <f t="shared" si="111"/>
        <v/>
      </c>
      <c r="L364" s="3" t="str">
        <f t="shared" si="112"/>
        <v/>
      </c>
      <c r="M364" s="3" t="str">
        <f t="shared" si="113"/>
        <v/>
      </c>
      <c r="N364" s="6" t="str">
        <f t="shared" si="114"/>
        <v/>
      </c>
      <c r="O364" s="3" t="str">
        <f t="shared" si="115"/>
        <v/>
      </c>
      <c r="P364" s="3" t="str">
        <f t="shared" si="116"/>
        <v/>
      </c>
      <c r="Q364" s="3" t="str">
        <f t="shared" si="117"/>
        <v/>
      </c>
      <c r="R364" s="7" t="str">
        <f t="shared" si="118"/>
        <v/>
      </c>
      <c r="S364" s="7" t="str">
        <f t="shared" si="119"/>
        <v/>
      </c>
      <c r="U364" s="8" t="str">
        <f t="shared" si="123"/>
        <v/>
      </c>
      <c r="V364" s="8" t="str">
        <f t="shared" si="124"/>
        <v/>
      </c>
    </row>
    <row r="365" spans="1:22" x14ac:dyDescent="0.25">
      <c r="A365" s="5" t="str">
        <f t="shared" si="125"/>
        <v/>
      </c>
      <c r="B365" s="15" t="str">
        <f t="shared" si="120"/>
        <v/>
      </c>
      <c r="C365" s="15" t="str">
        <f t="shared" si="121"/>
        <v/>
      </c>
      <c r="D365" s="22" t="str">
        <f t="shared" si="105"/>
        <v/>
      </c>
      <c r="E365" s="8" t="str">
        <f t="shared" si="106"/>
        <v/>
      </c>
      <c r="F365" s="8" t="str">
        <f t="shared" si="107"/>
        <v/>
      </c>
      <c r="G365" s="6" t="str">
        <f t="shared" si="108"/>
        <v/>
      </c>
      <c r="H365" s="3" t="str">
        <f t="shared" si="109"/>
        <v/>
      </c>
      <c r="I365" s="3" t="str">
        <f t="shared" si="110"/>
        <v/>
      </c>
      <c r="J365" s="3" t="str">
        <f t="shared" si="122"/>
        <v/>
      </c>
      <c r="K365" s="3" t="str">
        <f t="shared" si="111"/>
        <v/>
      </c>
      <c r="L365" s="3" t="str">
        <f t="shared" si="112"/>
        <v/>
      </c>
      <c r="M365" s="3" t="str">
        <f t="shared" si="113"/>
        <v/>
      </c>
      <c r="N365" s="6" t="str">
        <f t="shared" si="114"/>
        <v/>
      </c>
      <c r="O365" s="3" t="str">
        <f t="shared" si="115"/>
        <v/>
      </c>
      <c r="P365" s="3" t="str">
        <f t="shared" si="116"/>
        <v/>
      </c>
      <c r="Q365" s="3" t="str">
        <f t="shared" si="117"/>
        <v/>
      </c>
      <c r="R365" s="7" t="str">
        <f t="shared" si="118"/>
        <v/>
      </c>
      <c r="S365" s="7" t="str">
        <f t="shared" si="119"/>
        <v/>
      </c>
      <c r="U365" s="8" t="str">
        <f t="shared" si="123"/>
        <v/>
      </c>
      <c r="V365" s="8" t="str">
        <f t="shared" si="124"/>
        <v/>
      </c>
    </row>
    <row r="366" spans="1:22" x14ac:dyDescent="0.25">
      <c r="A366" s="5" t="str">
        <f t="shared" si="125"/>
        <v/>
      </c>
      <c r="B366" s="15" t="str">
        <f t="shared" si="120"/>
        <v/>
      </c>
      <c r="C366" s="15" t="str">
        <f t="shared" si="121"/>
        <v/>
      </c>
      <c r="D366" s="22" t="str">
        <f t="shared" si="105"/>
        <v/>
      </c>
      <c r="E366" s="8" t="str">
        <f t="shared" si="106"/>
        <v/>
      </c>
      <c r="F366" s="8" t="str">
        <f t="shared" si="107"/>
        <v/>
      </c>
      <c r="G366" s="6" t="str">
        <f t="shared" si="108"/>
        <v/>
      </c>
      <c r="H366" s="3" t="str">
        <f t="shared" si="109"/>
        <v/>
      </c>
      <c r="I366" s="3" t="str">
        <f t="shared" si="110"/>
        <v/>
      </c>
      <c r="J366" s="3" t="str">
        <f t="shared" si="122"/>
        <v/>
      </c>
      <c r="K366" s="3" t="str">
        <f t="shared" si="111"/>
        <v/>
      </c>
      <c r="L366" s="3" t="str">
        <f t="shared" si="112"/>
        <v/>
      </c>
      <c r="M366" s="3" t="str">
        <f t="shared" si="113"/>
        <v/>
      </c>
      <c r="N366" s="6" t="str">
        <f t="shared" si="114"/>
        <v/>
      </c>
      <c r="O366" s="3" t="str">
        <f t="shared" si="115"/>
        <v/>
      </c>
      <c r="P366" s="3" t="str">
        <f t="shared" si="116"/>
        <v/>
      </c>
      <c r="Q366" s="3" t="str">
        <f t="shared" si="117"/>
        <v/>
      </c>
      <c r="R366" s="7" t="str">
        <f t="shared" si="118"/>
        <v/>
      </c>
      <c r="S366" s="7" t="str">
        <f t="shared" si="119"/>
        <v/>
      </c>
      <c r="U366" s="8" t="str">
        <f t="shared" si="123"/>
        <v/>
      </c>
      <c r="V366" s="8" t="str">
        <f t="shared" si="124"/>
        <v/>
      </c>
    </row>
    <row r="367" spans="1:22" x14ac:dyDescent="0.25">
      <c r="A367" s="5" t="str">
        <f t="shared" si="125"/>
        <v/>
      </c>
      <c r="B367" s="15" t="str">
        <f t="shared" si="120"/>
        <v/>
      </c>
      <c r="C367" s="15" t="str">
        <f t="shared" si="121"/>
        <v/>
      </c>
      <c r="D367" s="22" t="str">
        <f t="shared" si="105"/>
        <v/>
      </c>
      <c r="E367" s="8" t="str">
        <f t="shared" si="106"/>
        <v/>
      </c>
      <c r="F367" s="8" t="str">
        <f t="shared" si="107"/>
        <v/>
      </c>
      <c r="G367" s="6" t="str">
        <f t="shared" si="108"/>
        <v/>
      </c>
      <c r="H367" s="3" t="str">
        <f t="shared" si="109"/>
        <v/>
      </c>
      <c r="I367" s="3" t="str">
        <f t="shared" si="110"/>
        <v/>
      </c>
      <c r="J367" s="3" t="str">
        <f t="shared" si="122"/>
        <v/>
      </c>
      <c r="K367" s="3" t="str">
        <f t="shared" si="111"/>
        <v/>
      </c>
      <c r="L367" s="3" t="str">
        <f t="shared" si="112"/>
        <v/>
      </c>
      <c r="M367" s="3" t="str">
        <f t="shared" si="113"/>
        <v/>
      </c>
      <c r="N367" s="6" t="str">
        <f t="shared" si="114"/>
        <v/>
      </c>
      <c r="O367" s="3" t="str">
        <f t="shared" si="115"/>
        <v/>
      </c>
      <c r="P367" s="3" t="str">
        <f t="shared" si="116"/>
        <v/>
      </c>
      <c r="Q367" s="3" t="str">
        <f t="shared" si="117"/>
        <v/>
      </c>
      <c r="R367" s="7" t="str">
        <f t="shared" si="118"/>
        <v/>
      </c>
      <c r="S367" s="7" t="str">
        <f t="shared" si="119"/>
        <v/>
      </c>
      <c r="U367" s="8" t="str">
        <f t="shared" si="123"/>
        <v/>
      </c>
      <c r="V367" s="8" t="str">
        <f t="shared" si="124"/>
        <v/>
      </c>
    </row>
    <row r="368" spans="1:22" x14ac:dyDescent="0.25">
      <c r="A368" s="5" t="str">
        <f t="shared" si="125"/>
        <v/>
      </c>
      <c r="B368" s="15" t="str">
        <f t="shared" si="120"/>
        <v/>
      </c>
      <c r="C368" s="15" t="str">
        <f t="shared" si="121"/>
        <v/>
      </c>
      <c r="D368" s="22" t="str">
        <f t="shared" si="105"/>
        <v/>
      </c>
      <c r="E368" s="8" t="str">
        <f t="shared" si="106"/>
        <v/>
      </c>
      <c r="F368" s="8" t="str">
        <f t="shared" si="107"/>
        <v/>
      </c>
      <c r="G368" s="6" t="str">
        <f t="shared" si="108"/>
        <v/>
      </c>
      <c r="H368" s="3" t="str">
        <f t="shared" si="109"/>
        <v/>
      </c>
      <c r="I368" s="3" t="str">
        <f t="shared" si="110"/>
        <v/>
      </c>
      <c r="J368" s="3" t="str">
        <f t="shared" si="122"/>
        <v/>
      </c>
      <c r="K368" s="3" t="str">
        <f t="shared" si="111"/>
        <v/>
      </c>
      <c r="L368" s="3" t="str">
        <f t="shared" si="112"/>
        <v/>
      </c>
      <c r="M368" s="3" t="str">
        <f t="shared" si="113"/>
        <v/>
      </c>
      <c r="N368" s="6" t="str">
        <f t="shared" si="114"/>
        <v/>
      </c>
      <c r="O368" s="3" t="str">
        <f t="shared" si="115"/>
        <v/>
      </c>
      <c r="P368" s="3" t="str">
        <f t="shared" si="116"/>
        <v/>
      </c>
      <c r="Q368" s="3" t="str">
        <f t="shared" si="117"/>
        <v/>
      </c>
      <c r="R368" s="7" t="str">
        <f t="shared" si="118"/>
        <v/>
      </c>
      <c r="S368" s="7" t="str">
        <f t="shared" si="119"/>
        <v/>
      </c>
      <c r="U368" s="8" t="str">
        <f t="shared" si="123"/>
        <v/>
      </c>
      <c r="V368" s="8" t="str">
        <f t="shared" si="124"/>
        <v/>
      </c>
    </row>
    <row r="369" spans="1:22" x14ac:dyDescent="0.25">
      <c r="A369" s="5" t="str">
        <f t="shared" si="125"/>
        <v/>
      </c>
      <c r="B369" s="15" t="str">
        <f t="shared" si="120"/>
        <v/>
      </c>
      <c r="C369" s="15" t="str">
        <f t="shared" si="121"/>
        <v/>
      </c>
      <c r="D369" s="22" t="str">
        <f t="shared" si="105"/>
        <v/>
      </c>
      <c r="E369" s="8" t="str">
        <f t="shared" si="106"/>
        <v/>
      </c>
      <c r="F369" s="8" t="str">
        <f t="shared" si="107"/>
        <v/>
      </c>
      <c r="G369" s="6" t="str">
        <f t="shared" si="108"/>
        <v/>
      </c>
      <c r="H369" s="3" t="str">
        <f t="shared" si="109"/>
        <v/>
      </c>
      <c r="I369" s="3" t="str">
        <f t="shared" si="110"/>
        <v/>
      </c>
      <c r="J369" s="3" t="str">
        <f t="shared" si="122"/>
        <v/>
      </c>
      <c r="K369" s="3" t="str">
        <f t="shared" si="111"/>
        <v/>
      </c>
      <c r="L369" s="3" t="str">
        <f t="shared" si="112"/>
        <v/>
      </c>
      <c r="M369" s="3" t="str">
        <f t="shared" si="113"/>
        <v/>
      </c>
      <c r="N369" s="6" t="str">
        <f t="shared" si="114"/>
        <v/>
      </c>
      <c r="O369" s="3" t="str">
        <f t="shared" si="115"/>
        <v/>
      </c>
      <c r="P369" s="3" t="str">
        <f t="shared" si="116"/>
        <v/>
      </c>
      <c r="Q369" s="3" t="str">
        <f t="shared" si="117"/>
        <v/>
      </c>
      <c r="R369" s="7" t="str">
        <f t="shared" si="118"/>
        <v/>
      </c>
      <c r="S369" s="7" t="str">
        <f t="shared" si="119"/>
        <v/>
      </c>
      <c r="U369" s="8" t="str">
        <f t="shared" si="123"/>
        <v/>
      </c>
      <c r="V369" s="8" t="str">
        <f t="shared" si="124"/>
        <v/>
      </c>
    </row>
    <row r="370" spans="1:22" x14ac:dyDescent="0.25">
      <c r="A370" s="5" t="str">
        <f t="shared" si="125"/>
        <v/>
      </c>
      <c r="B370" s="15" t="str">
        <f t="shared" si="120"/>
        <v/>
      </c>
      <c r="C370" s="15" t="str">
        <f t="shared" si="121"/>
        <v/>
      </c>
      <c r="D370" s="22" t="str">
        <f t="shared" si="105"/>
        <v/>
      </c>
      <c r="E370" s="8" t="str">
        <f t="shared" si="106"/>
        <v/>
      </c>
      <c r="F370" s="8" t="str">
        <f t="shared" si="107"/>
        <v/>
      </c>
      <c r="G370" s="6" t="str">
        <f t="shared" si="108"/>
        <v/>
      </c>
      <c r="H370" s="3" t="str">
        <f t="shared" si="109"/>
        <v/>
      </c>
      <c r="I370" s="3" t="str">
        <f t="shared" si="110"/>
        <v/>
      </c>
      <c r="J370" s="3" t="str">
        <f t="shared" si="122"/>
        <v/>
      </c>
      <c r="K370" s="3" t="str">
        <f t="shared" si="111"/>
        <v/>
      </c>
      <c r="L370" s="3" t="str">
        <f t="shared" si="112"/>
        <v/>
      </c>
      <c r="M370" s="3" t="str">
        <f t="shared" si="113"/>
        <v/>
      </c>
      <c r="N370" s="6" t="str">
        <f t="shared" si="114"/>
        <v/>
      </c>
      <c r="O370" s="3" t="str">
        <f t="shared" si="115"/>
        <v/>
      </c>
      <c r="P370" s="3" t="str">
        <f t="shared" si="116"/>
        <v/>
      </c>
      <c r="Q370" s="3" t="str">
        <f t="shared" si="117"/>
        <v/>
      </c>
      <c r="R370" s="7" t="str">
        <f t="shared" si="118"/>
        <v/>
      </c>
      <c r="S370" s="7" t="str">
        <f t="shared" si="119"/>
        <v/>
      </c>
      <c r="U370" s="8" t="str">
        <f t="shared" si="123"/>
        <v/>
      </c>
      <c r="V370" s="8" t="str">
        <f t="shared" si="124"/>
        <v/>
      </c>
    </row>
    <row r="371" spans="1:22" x14ac:dyDescent="0.25">
      <c r="A371" s="5" t="str">
        <f t="shared" si="125"/>
        <v/>
      </c>
      <c r="B371" s="15" t="str">
        <f t="shared" si="120"/>
        <v/>
      </c>
      <c r="C371" s="15" t="str">
        <f t="shared" si="121"/>
        <v/>
      </c>
      <c r="D371" s="22" t="str">
        <f t="shared" si="105"/>
        <v/>
      </c>
      <c r="E371" s="8" t="str">
        <f t="shared" si="106"/>
        <v/>
      </c>
      <c r="F371" s="8" t="str">
        <f t="shared" si="107"/>
        <v/>
      </c>
      <c r="G371" s="6" t="str">
        <f t="shared" si="108"/>
        <v/>
      </c>
      <c r="H371" s="3" t="str">
        <f t="shared" si="109"/>
        <v/>
      </c>
      <c r="I371" s="3" t="str">
        <f t="shared" si="110"/>
        <v/>
      </c>
      <c r="J371" s="3" t="str">
        <f t="shared" si="122"/>
        <v/>
      </c>
      <c r="K371" s="3" t="str">
        <f t="shared" si="111"/>
        <v/>
      </c>
      <c r="L371" s="3" t="str">
        <f t="shared" si="112"/>
        <v/>
      </c>
      <c r="M371" s="3" t="str">
        <f t="shared" si="113"/>
        <v/>
      </c>
      <c r="N371" s="6" t="str">
        <f t="shared" si="114"/>
        <v/>
      </c>
      <c r="O371" s="3" t="str">
        <f t="shared" si="115"/>
        <v/>
      </c>
      <c r="P371" s="3" t="str">
        <f t="shared" si="116"/>
        <v/>
      </c>
      <c r="Q371" s="3" t="str">
        <f t="shared" si="117"/>
        <v/>
      </c>
      <c r="R371" s="7" t="str">
        <f t="shared" si="118"/>
        <v/>
      </c>
      <c r="S371" s="7" t="str">
        <f t="shared" si="119"/>
        <v/>
      </c>
      <c r="U371" s="8" t="str">
        <f t="shared" si="123"/>
        <v/>
      </c>
      <c r="V371" s="8" t="str">
        <f t="shared" si="124"/>
        <v/>
      </c>
    </row>
    <row r="372" spans="1:22" x14ac:dyDescent="0.25">
      <c r="A372" s="5" t="str">
        <f t="shared" si="125"/>
        <v/>
      </c>
      <c r="B372" s="15" t="str">
        <f t="shared" si="120"/>
        <v/>
      </c>
      <c r="C372" s="15" t="str">
        <f t="shared" si="121"/>
        <v/>
      </c>
      <c r="D372" s="22" t="str">
        <f t="shared" si="105"/>
        <v/>
      </c>
      <c r="E372" s="8" t="str">
        <f t="shared" si="106"/>
        <v/>
      </c>
      <c r="F372" s="8" t="str">
        <f t="shared" si="107"/>
        <v/>
      </c>
      <c r="G372" s="6" t="str">
        <f t="shared" si="108"/>
        <v/>
      </c>
      <c r="H372" s="3" t="str">
        <f t="shared" si="109"/>
        <v/>
      </c>
      <c r="I372" s="3" t="str">
        <f t="shared" si="110"/>
        <v/>
      </c>
      <c r="J372" s="3" t="str">
        <f t="shared" si="122"/>
        <v/>
      </c>
      <c r="K372" s="3" t="str">
        <f t="shared" si="111"/>
        <v/>
      </c>
      <c r="L372" s="3" t="str">
        <f t="shared" si="112"/>
        <v/>
      </c>
      <c r="M372" s="3" t="str">
        <f t="shared" si="113"/>
        <v/>
      </c>
      <c r="N372" s="6" t="str">
        <f t="shared" si="114"/>
        <v/>
      </c>
      <c r="O372" s="3" t="str">
        <f t="shared" si="115"/>
        <v/>
      </c>
      <c r="P372" s="3" t="str">
        <f t="shared" si="116"/>
        <v/>
      </c>
      <c r="Q372" s="3" t="str">
        <f t="shared" si="117"/>
        <v/>
      </c>
      <c r="R372" s="7" t="str">
        <f t="shared" si="118"/>
        <v/>
      </c>
      <c r="S372" s="7" t="str">
        <f t="shared" si="119"/>
        <v/>
      </c>
      <c r="U372" s="8" t="str">
        <f t="shared" si="123"/>
        <v/>
      </c>
      <c r="V372" s="8" t="str">
        <f t="shared" si="124"/>
        <v/>
      </c>
    </row>
    <row r="373" spans="1:22" x14ac:dyDescent="0.25">
      <c r="A373" s="5" t="str">
        <f t="shared" si="125"/>
        <v/>
      </c>
      <c r="B373" s="15" t="str">
        <f t="shared" si="120"/>
        <v/>
      </c>
      <c r="C373" s="15" t="str">
        <f t="shared" si="121"/>
        <v/>
      </c>
      <c r="D373" s="22" t="str">
        <f t="shared" si="105"/>
        <v/>
      </c>
      <c r="E373" s="8" t="str">
        <f t="shared" si="106"/>
        <v/>
      </c>
      <c r="F373" s="8" t="str">
        <f t="shared" si="107"/>
        <v/>
      </c>
      <c r="G373" s="6" t="str">
        <f t="shared" si="108"/>
        <v/>
      </c>
      <c r="H373" s="3" t="str">
        <f t="shared" si="109"/>
        <v/>
      </c>
      <c r="I373" s="3" t="str">
        <f t="shared" si="110"/>
        <v/>
      </c>
      <c r="J373" s="3" t="str">
        <f t="shared" si="122"/>
        <v/>
      </c>
      <c r="K373" s="3" t="str">
        <f t="shared" si="111"/>
        <v/>
      </c>
      <c r="L373" s="3" t="str">
        <f t="shared" si="112"/>
        <v/>
      </c>
      <c r="M373" s="3" t="str">
        <f t="shared" si="113"/>
        <v/>
      </c>
      <c r="N373" s="6" t="str">
        <f t="shared" si="114"/>
        <v/>
      </c>
      <c r="O373" s="3" t="str">
        <f t="shared" si="115"/>
        <v/>
      </c>
      <c r="P373" s="3" t="str">
        <f t="shared" si="116"/>
        <v/>
      </c>
      <c r="Q373" s="3" t="str">
        <f t="shared" si="117"/>
        <v/>
      </c>
      <c r="R373" s="7" t="str">
        <f t="shared" si="118"/>
        <v/>
      </c>
      <c r="S373" s="7" t="str">
        <f t="shared" si="119"/>
        <v/>
      </c>
      <c r="U373" s="8" t="str">
        <f t="shared" si="123"/>
        <v/>
      </c>
      <c r="V373" s="8" t="str">
        <f t="shared" si="124"/>
        <v/>
      </c>
    </row>
    <row r="374" spans="1:22" x14ac:dyDescent="0.25">
      <c r="A374" s="5" t="str">
        <f t="shared" si="125"/>
        <v/>
      </c>
      <c r="B374" s="15" t="str">
        <f t="shared" si="120"/>
        <v/>
      </c>
      <c r="C374" s="15" t="str">
        <f t="shared" si="121"/>
        <v/>
      </c>
      <c r="D374" s="22" t="str">
        <f t="shared" si="105"/>
        <v/>
      </c>
      <c r="E374" s="8" t="str">
        <f t="shared" si="106"/>
        <v/>
      </c>
      <c r="F374" s="8" t="str">
        <f t="shared" si="107"/>
        <v/>
      </c>
      <c r="G374" s="6" t="str">
        <f t="shared" si="108"/>
        <v/>
      </c>
      <c r="H374" s="3" t="str">
        <f t="shared" si="109"/>
        <v/>
      </c>
      <c r="I374" s="3" t="str">
        <f t="shared" si="110"/>
        <v/>
      </c>
      <c r="J374" s="3" t="str">
        <f t="shared" si="122"/>
        <v/>
      </c>
      <c r="K374" s="3" t="str">
        <f t="shared" si="111"/>
        <v/>
      </c>
      <c r="L374" s="3" t="str">
        <f t="shared" si="112"/>
        <v/>
      </c>
      <c r="M374" s="3" t="str">
        <f t="shared" si="113"/>
        <v/>
      </c>
      <c r="N374" s="6" t="str">
        <f t="shared" si="114"/>
        <v/>
      </c>
      <c r="O374" s="3" t="str">
        <f t="shared" si="115"/>
        <v/>
      </c>
      <c r="P374" s="3" t="str">
        <f t="shared" si="116"/>
        <v/>
      </c>
      <c r="Q374" s="3" t="str">
        <f t="shared" si="117"/>
        <v/>
      </c>
      <c r="R374" s="7" t="str">
        <f t="shared" si="118"/>
        <v/>
      </c>
      <c r="S374" s="7" t="str">
        <f t="shared" si="119"/>
        <v/>
      </c>
      <c r="U374" s="8" t="str">
        <f t="shared" si="123"/>
        <v/>
      </c>
      <c r="V374" s="8" t="str">
        <f t="shared" si="124"/>
        <v/>
      </c>
    </row>
    <row r="375" spans="1:22" x14ac:dyDescent="0.25">
      <c r="A375" s="5" t="str">
        <f t="shared" si="125"/>
        <v/>
      </c>
      <c r="B375" s="15" t="str">
        <f t="shared" si="120"/>
        <v/>
      </c>
      <c r="C375" s="15" t="str">
        <f t="shared" si="121"/>
        <v/>
      </c>
      <c r="D375" s="22" t="str">
        <f t="shared" si="105"/>
        <v/>
      </c>
      <c r="E375" s="8" t="str">
        <f t="shared" si="106"/>
        <v/>
      </c>
      <c r="F375" s="8" t="str">
        <f t="shared" si="107"/>
        <v/>
      </c>
      <c r="G375" s="6" t="str">
        <f t="shared" si="108"/>
        <v/>
      </c>
      <c r="H375" s="3" t="str">
        <f t="shared" si="109"/>
        <v/>
      </c>
      <c r="I375" s="3" t="str">
        <f t="shared" si="110"/>
        <v/>
      </c>
      <c r="J375" s="3" t="str">
        <f t="shared" si="122"/>
        <v/>
      </c>
      <c r="K375" s="3" t="str">
        <f t="shared" si="111"/>
        <v/>
      </c>
      <c r="L375" s="3" t="str">
        <f t="shared" si="112"/>
        <v/>
      </c>
      <c r="M375" s="3" t="str">
        <f t="shared" si="113"/>
        <v/>
      </c>
      <c r="N375" s="6" t="str">
        <f t="shared" si="114"/>
        <v/>
      </c>
      <c r="O375" s="3" t="str">
        <f t="shared" si="115"/>
        <v/>
      </c>
      <c r="P375" s="3" t="str">
        <f t="shared" si="116"/>
        <v/>
      </c>
      <c r="Q375" s="3" t="str">
        <f t="shared" si="117"/>
        <v/>
      </c>
      <c r="R375" s="7" t="str">
        <f t="shared" si="118"/>
        <v/>
      </c>
      <c r="S375" s="7" t="str">
        <f t="shared" si="119"/>
        <v/>
      </c>
      <c r="U375" s="8" t="str">
        <f t="shared" si="123"/>
        <v/>
      </c>
      <c r="V375" s="8" t="str">
        <f t="shared" si="124"/>
        <v/>
      </c>
    </row>
    <row r="376" spans="1:22" x14ac:dyDescent="0.25">
      <c r="A376" s="5" t="str">
        <f t="shared" si="125"/>
        <v/>
      </c>
      <c r="B376" s="15" t="str">
        <f t="shared" si="120"/>
        <v/>
      </c>
      <c r="C376" s="15" t="str">
        <f t="shared" si="121"/>
        <v/>
      </c>
      <c r="D376" s="22" t="str">
        <f t="shared" si="105"/>
        <v/>
      </c>
      <c r="E376" s="8" t="str">
        <f t="shared" si="106"/>
        <v/>
      </c>
      <c r="F376" s="8" t="str">
        <f t="shared" si="107"/>
        <v/>
      </c>
      <c r="G376" s="6" t="str">
        <f t="shared" si="108"/>
        <v/>
      </c>
      <c r="H376" s="3" t="str">
        <f t="shared" si="109"/>
        <v/>
      </c>
      <c r="I376" s="3" t="str">
        <f t="shared" si="110"/>
        <v/>
      </c>
      <c r="J376" s="3" t="str">
        <f t="shared" si="122"/>
        <v/>
      </c>
      <c r="K376" s="3" t="str">
        <f t="shared" si="111"/>
        <v/>
      </c>
      <c r="L376" s="3" t="str">
        <f t="shared" si="112"/>
        <v/>
      </c>
      <c r="M376" s="3" t="str">
        <f t="shared" si="113"/>
        <v/>
      </c>
      <c r="N376" s="6" t="str">
        <f t="shared" si="114"/>
        <v/>
      </c>
      <c r="O376" s="3" t="str">
        <f t="shared" si="115"/>
        <v/>
      </c>
      <c r="P376" s="3" t="str">
        <f t="shared" si="116"/>
        <v/>
      </c>
      <c r="Q376" s="3" t="str">
        <f t="shared" si="117"/>
        <v/>
      </c>
      <c r="R376" s="7" t="str">
        <f t="shared" si="118"/>
        <v/>
      </c>
      <c r="S376" s="7" t="str">
        <f t="shared" si="119"/>
        <v/>
      </c>
      <c r="U376" s="8" t="str">
        <f t="shared" si="123"/>
        <v/>
      </c>
      <c r="V376" s="8" t="str">
        <f t="shared" si="124"/>
        <v/>
      </c>
    </row>
    <row r="377" spans="1:22" x14ac:dyDescent="0.25">
      <c r="A377" s="5" t="str">
        <f t="shared" si="125"/>
        <v/>
      </c>
      <c r="B377" s="15" t="str">
        <f t="shared" si="120"/>
        <v/>
      </c>
      <c r="C377" s="15" t="str">
        <f t="shared" si="121"/>
        <v/>
      </c>
      <c r="D377" s="22" t="str">
        <f t="shared" si="105"/>
        <v/>
      </c>
      <c r="E377" s="8" t="str">
        <f t="shared" si="106"/>
        <v/>
      </c>
      <c r="F377" s="8" t="str">
        <f t="shared" si="107"/>
        <v/>
      </c>
      <c r="G377" s="6" t="str">
        <f t="shared" si="108"/>
        <v/>
      </c>
      <c r="H377" s="3" t="str">
        <f t="shared" si="109"/>
        <v/>
      </c>
      <c r="I377" s="3" t="str">
        <f t="shared" si="110"/>
        <v/>
      </c>
      <c r="J377" s="3" t="str">
        <f t="shared" si="122"/>
        <v/>
      </c>
      <c r="K377" s="3" t="str">
        <f t="shared" si="111"/>
        <v/>
      </c>
      <c r="L377" s="3" t="str">
        <f t="shared" si="112"/>
        <v/>
      </c>
      <c r="M377" s="3" t="str">
        <f t="shared" si="113"/>
        <v/>
      </c>
      <c r="N377" s="6" t="str">
        <f t="shared" si="114"/>
        <v/>
      </c>
      <c r="O377" s="3" t="str">
        <f t="shared" si="115"/>
        <v/>
      </c>
      <c r="P377" s="3" t="str">
        <f t="shared" si="116"/>
        <v/>
      </c>
      <c r="Q377" s="3" t="str">
        <f t="shared" si="117"/>
        <v/>
      </c>
      <c r="R377" s="7" t="str">
        <f t="shared" si="118"/>
        <v/>
      </c>
      <c r="S377" s="7" t="str">
        <f t="shared" si="119"/>
        <v/>
      </c>
      <c r="U377" s="8" t="str">
        <f t="shared" si="123"/>
        <v/>
      </c>
      <c r="V377" s="8" t="str">
        <f t="shared" si="124"/>
        <v/>
      </c>
    </row>
    <row r="378" spans="1:22" x14ac:dyDescent="0.25">
      <c r="A378" s="5" t="str">
        <f t="shared" si="125"/>
        <v/>
      </c>
      <c r="B378" s="15" t="str">
        <f t="shared" si="120"/>
        <v/>
      </c>
      <c r="C378" s="15" t="str">
        <f t="shared" si="121"/>
        <v/>
      </c>
      <c r="D378" s="22" t="str">
        <f t="shared" si="105"/>
        <v/>
      </c>
      <c r="E378" s="8" t="str">
        <f t="shared" si="106"/>
        <v/>
      </c>
      <c r="F378" s="8" t="str">
        <f t="shared" si="107"/>
        <v/>
      </c>
      <c r="G378" s="6" t="str">
        <f t="shared" si="108"/>
        <v/>
      </c>
      <c r="H378" s="3" t="str">
        <f t="shared" si="109"/>
        <v/>
      </c>
      <c r="I378" s="3" t="str">
        <f t="shared" si="110"/>
        <v/>
      </c>
      <c r="J378" s="3" t="str">
        <f t="shared" si="122"/>
        <v/>
      </c>
      <c r="K378" s="3" t="str">
        <f t="shared" si="111"/>
        <v/>
      </c>
      <c r="L378" s="3" t="str">
        <f t="shared" si="112"/>
        <v/>
      </c>
      <c r="M378" s="3" t="str">
        <f t="shared" si="113"/>
        <v/>
      </c>
      <c r="N378" s="6" t="str">
        <f t="shared" si="114"/>
        <v/>
      </c>
      <c r="O378" s="3" t="str">
        <f t="shared" si="115"/>
        <v/>
      </c>
      <c r="P378" s="3" t="str">
        <f t="shared" si="116"/>
        <v/>
      </c>
      <c r="Q378" s="3" t="str">
        <f t="shared" si="117"/>
        <v/>
      </c>
      <c r="R378" s="7" t="str">
        <f t="shared" si="118"/>
        <v/>
      </c>
      <c r="S378" s="7" t="str">
        <f t="shared" si="119"/>
        <v/>
      </c>
      <c r="U378" s="8" t="str">
        <f t="shared" si="123"/>
        <v/>
      </c>
      <c r="V378" s="8" t="str">
        <f t="shared" si="124"/>
        <v/>
      </c>
    </row>
  </sheetData>
  <mergeCells count="2">
    <mergeCell ref="M16:S16"/>
    <mergeCell ref="U16:V16"/>
  </mergeCells>
  <dataValidations count="2">
    <dataValidation type="list" allowBlank="1" showInputMessage="1" showErrorMessage="1" sqref="E4" xr:uid="{00000000-0002-0000-0000-000000000000}">
      <formula1>$O$17:$Q$17</formula1>
    </dataValidation>
    <dataValidation type="list" allowBlank="1" showInputMessage="1" showErrorMessage="1" sqref="E5" xr:uid="{00000000-0002-0000-0000-000001000000}">
      <formula1>"Bank, CMBS, LifeCo, Private, Other"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"/>
  <sheetViews>
    <sheetView showGridLines="0" zoomScale="85" zoomScaleNormal="85" workbookViewId="0"/>
  </sheetViews>
  <sheetFormatPr defaultRowHeight="15" x14ac:dyDescent="0.25"/>
  <cols>
    <col min="1" max="1" width="3.42578125" customWidth="1"/>
    <col min="2" max="2" width="12.42578125" bestFit="1" customWidth="1"/>
    <col min="3" max="3" width="14.5703125" bestFit="1" customWidth="1"/>
    <col min="4" max="27" width="11.85546875" bestFit="1" customWidth="1"/>
    <col min="28" max="32" width="10.85546875" bestFit="1" customWidth="1"/>
  </cols>
  <sheetData>
    <row r="1" spans="1:32" ht="15.75" x14ac:dyDescent="0.25">
      <c r="A1" s="17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32" x14ac:dyDescent="0.25">
      <c r="B3" s="24" t="s">
        <v>42</v>
      </c>
      <c r="C3" s="16">
        <v>1</v>
      </c>
      <c r="D3" s="16">
        <f>IF(Amortization!$E$14/12&lt;='Annual Payments'!C3,"",'Annual Payments'!C3+1)</f>
        <v>2</v>
      </c>
      <c r="E3" s="16">
        <f>IF(Amortization!$E$14/12&lt;='Annual Payments'!D3,"",'Annual Payments'!D3+1)</f>
        <v>3</v>
      </c>
      <c r="F3" s="16">
        <f>IF(Amortization!$E$14/12&lt;='Annual Payments'!E3,"",'Annual Payments'!E3+1)</f>
        <v>4</v>
      </c>
      <c r="G3" s="16">
        <f>IF(Amortization!$E$14/12&lt;='Annual Payments'!F3,"",'Annual Payments'!F3+1)</f>
        <v>5</v>
      </c>
      <c r="H3" s="16">
        <f>IF(Amortization!$E$14/12&lt;='Annual Payments'!G3,"",'Annual Payments'!G3+1)</f>
        <v>6</v>
      </c>
      <c r="I3" s="16">
        <f>IF(Amortization!$E$14/12&lt;='Annual Payments'!H3,"",'Annual Payments'!H3+1)</f>
        <v>7</v>
      </c>
      <c r="J3" s="16">
        <f>IF(Amortization!$E$14/12&lt;='Annual Payments'!I3,"",'Annual Payments'!I3+1)</f>
        <v>8</v>
      </c>
      <c r="K3" s="16">
        <f>IF(Amortization!$E$14/12&lt;='Annual Payments'!J3,"",'Annual Payments'!J3+1)</f>
        <v>9</v>
      </c>
      <c r="L3" s="16">
        <f>IF(Amortization!$E$14/12&lt;='Annual Payments'!K3,"",'Annual Payments'!K3+1)</f>
        <v>10</v>
      </c>
      <c r="M3" s="16" t="str">
        <f>IF(Amortization!$E$14/12&lt;='Annual Payments'!L3,"",'Annual Payments'!L3+1)</f>
        <v/>
      </c>
      <c r="N3" s="16" t="str">
        <f>IF(Amortization!$E$14/12&lt;='Annual Payments'!M3,"",'Annual Payments'!M3+1)</f>
        <v/>
      </c>
      <c r="O3" s="16" t="str">
        <f>IF(Amortization!$E$14/12&lt;='Annual Payments'!N3,"",'Annual Payments'!N3+1)</f>
        <v/>
      </c>
      <c r="P3" s="16" t="str">
        <f>IF(Amortization!$E$14/12&lt;='Annual Payments'!O3,"",'Annual Payments'!O3+1)</f>
        <v/>
      </c>
      <c r="Q3" s="16" t="str">
        <f>IF(Amortization!$E$14/12&lt;='Annual Payments'!P3,"",'Annual Payments'!P3+1)</f>
        <v/>
      </c>
      <c r="R3" s="16" t="str">
        <f>IF(Amortization!$E$14/12&lt;='Annual Payments'!Q3,"",'Annual Payments'!Q3+1)</f>
        <v/>
      </c>
      <c r="S3" s="16" t="str">
        <f>IF(Amortization!$E$14/12&lt;='Annual Payments'!R3,"",'Annual Payments'!R3+1)</f>
        <v/>
      </c>
      <c r="T3" s="16" t="str">
        <f>IF(Amortization!$E$14/12&lt;='Annual Payments'!S3,"",'Annual Payments'!S3+1)</f>
        <v/>
      </c>
      <c r="U3" s="16" t="str">
        <f>IF(Amortization!$E$14/12&lt;='Annual Payments'!T3,"",'Annual Payments'!T3+1)</f>
        <v/>
      </c>
      <c r="V3" s="16" t="str">
        <f>IF(Amortization!$E$14/12&lt;='Annual Payments'!U3,"",'Annual Payments'!U3+1)</f>
        <v/>
      </c>
      <c r="W3" s="16" t="str">
        <f>IF(Amortization!$E$14/12&lt;='Annual Payments'!V3,"",'Annual Payments'!V3+1)</f>
        <v/>
      </c>
      <c r="X3" s="16" t="str">
        <f>IF(Amortization!$E$14/12&lt;='Annual Payments'!W3,"",'Annual Payments'!W3+1)</f>
        <v/>
      </c>
      <c r="Y3" s="16" t="str">
        <f>IF(Amortization!$E$14/12&lt;='Annual Payments'!X3,"",'Annual Payments'!X3+1)</f>
        <v/>
      </c>
      <c r="Z3" s="16" t="str">
        <f>IF(Amortization!$E$14/12&lt;='Annual Payments'!Y3,"",'Annual Payments'!Y3+1)</f>
        <v/>
      </c>
      <c r="AA3" s="16" t="str">
        <f>IF(Amortization!$E$14/12&lt;='Annual Payments'!Z3,"",'Annual Payments'!Z3+1)</f>
        <v/>
      </c>
      <c r="AB3" s="16" t="str">
        <f>IF(Amortization!$E$14/12&lt;='Annual Payments'!AA3,"",'Annual Payments'!AA3+1)</f>
        <v/>
      </c>
      <c r="AC3" s="16" t="str">
        <f>IF(Amortization!$E$14/12&lt;='Annual Payments'!AB3,"",'Annual Payments'!AB3+1)</f>
        <v/>
      </c>
      <c r="AD3" s="16" t="str">
        <f>IF(Amortization!$E$14/12&lt;='Annual Payments'!AC3,"",'Annual Payments'!AC3+1)</f>
        <v/>
      </c>
      <c r="AE3" s="16" t="str">
        <f>IF(Amortization!$E$14/12&lt;='Annual Payments'!AD3,"",'Annual Payments'!AD3+1)</f>
        <v/>
      </c>
      <c r="AF3" s="16" t="str">
        <f>IF(Amortization!$E$14/12&lt;='Annual Payments'!AE3,"",'Annual Payments'!AE3+1)</f>
        <v/>
      </c>
    </row>
    <row r="4" spans="1:32" x14ac:dyDescent="0.25">
      <c r="B4" s="24" t="s">
        <v>39</v>
      </c>
      <c r="C4" s="8">
        <f>IF(C3="","",SUMIF(Amortization!$C$19:$C$378,'Annual Payments'!C3,Amortization!$F$19:$F$378))</f>
        <v>1164670.7309391107</v>
      </c>
      <c r="D4" s="8">
        <f>IF(D3="","",SUMIF(Amortization!$C$19:$C$378,'Annual Payments'!D3,Amortization!$F$19:$F$378))</f>
        <v>1164670.7309391107</v>
      </c>
      <c r="E4" s="8">
        <f>IF(E3="","",SUMIF(Amortization!$C$19:$C$378,'Annual Payments'!E3,Amortization!$F$19:$F$378))</f>
        <v>1573657.4670693821</v>
      </c>
      <c r="F4" s="8">
        <f>IF(F3="","",SUMIF(Amortization!$C$19:$C$378,'Annual Payments'!F3,Amortization!$F$19:$F$378))</f>
        <v>1573657.4670693821</v>
      </c>
      <c r="G4" s="8">
        <f>IF(G3="","",SUMIF(Amortization!$C$19:$C$378,'Annual Payments'!G3,Amortization!$F$19:$F$378))</f>
        <v>1573657.4670693821</v>
      </c>
      <c r="H4" s="8">
        <f>IF(H3="","",SUMIF(Amortization!$C$19:$C$378,'Annual Payments'!H3,Amortization!$F$19:$F$378))</f>
        <v>1573657.4670693821</v>
      </c>
      <c r="I4" s="8">
        <f>IF(I3="","",SUMIF(Amortization!$C$19:$C$378,'Annual Payments'!I3,Amortization!$F$19:$F$378))</f>
        <v>1573657.4670693821</v>
      </c>
      <c r="J4" s="8">
        <f>IF(J3="","",SUMIF(Amortization!$C$19:$C$378,'Annual Payments'!J3,Amortization!$F$19:$F$378))</f>
        <v>1573657.4670693821</v>
      </c>
      <c r="K4" s="8">
        <f>IF(K3="","",SUMIF(Amortization!$C$19:$C$378,'Annual Payments'!K3,Amortization!$F$19:$F$378))</f>
        <v>1573657.4670693821</v>
      </c>
      <c r="L4" s="8">
        <f>IF(L3="","",SUMIF(Amortization!$C$19:$C$378,'Annual Payments'!L3,Amortization!$F$19:$F$378))</f>
        <v>1573657.4670693821</v>
      </c>
      <c r="M4" s="8" t="str">
        <f>IF(M3="","",SUMIF(Amortization!$C$19:$C$378,'Annual Payments'!M3,Amortization!$F$19:$F$378))</f>
        <v/>
      </c>
      <c r="N4" s="8" t="str">
        <f>IF(N3="","",SUMIF(Amortization!$C$19:$C$378,'Annual Payments'!N3,Amortization!$F$19:$F$378))</f>
        <v/>
      </c>
      <c r="O4" s="8" t="str">
        <f>IF(O3="","",SUMIF(Amortization!$C$19:$C$378,'Annual Payments'!O3,Amortization!$F$19:$F$378))</f>
        <v/>
      </c>
      <c r="P4" s="8" t="str">
        <f>IF(P3="","",SUMIF(Amortization!$C$19:$C$378,'Annual Payments'!P3,Amortization!$F$19:$F$378))</f>
        <v/>
      </c>
      <c r="Q4" s="8" t="str">
        <f>IF(Q3="","",SUMIF(Amortization!$C$19:$C$378,'Annual Payments'!Q3,Amortization!$F$19:$F$378))</f>
        <v/>
      </c>
      <c r="R4" s="8" t="str">
        <f>IF(R3="","",SUMIF(Amortization!$C$19:$C$378,'Annual Payments'!R3,Amortization!$F$19:$F$378))</f>
        <v/>
      </c>
      <c r="S4" s="8" t="str">
        <f>IF(S3="","",SUMIF(Amortization!$C$19:$C$378,'Annual Payments'!S3,Amortization!$F$19:$F$378))</f>
        <v/>
      </c>
      <c r="T4" s="8" t="str">
        <f>IF(T3="","",SUMIF(Amortization!$C$19:$C$378,'Annual Payments'!T3,Amortization!$F$19:$F$378))</f>
        <v/>
      </c>
      <c r="U4" s="8" t="str">
        <f>IF(U3="","",SUMIF(Amortization!$C$19:$C$378,'Annual Payments'!U3,Amortization!$F$19:$F$378))</f>
        <v/>
      </c>
      <c r="V4" s="8" t="str">
        <f>IF(V3="","",SUMIF(Amortization!$C$19:$C$378,'Annual Payments'!V3,Amortization!$F$19:$F$378))</f>
        <v/>
      </c>
      <c r="W4" s="8" t="str">
        <f>IF(W3="","",SUMIF(Amortization!$C$19:$C$378,'Annual Payments'!W3,Amortization!$F$19:$F$378))</f>
        <v/>
      </c>
      <c r="X4" s="8" t="str">
        <f>IF(X3="","",SUMIF(Amortization!$C$19:$C$378,'Annual Payments'!X3,Amortization!$F$19:$F$378))</f>
        <v/>
      </c>
      <c r="Y4" s="8" t="str">
        <f>IF(Y3="","",SUMIF(Amortization!$C$19:$C$378,'Annual Payments'!Y3,Amortization!$F$19:$F$378))</f>
        <v/>
      </c>
      <c r="Z4" s="8" t="str">
        <f>IF(Z3="","",SUMIF(Amortization!$C$19:$C$378,'Annual Payments'!Z3,Amortization!$F$19:$F$378))</f>
        <v/>
      </c>
      <c r="AA4" s="8" t="str">
        <f>IF(AA3="","",SUMIF(Amortization!$C$19:$C$378,'Annual Payments'!AA3,Amortization!$F$19:$F$378))</f>
        <v/>
      </c>
      <c r="AB4" s="8" t="str">
        <f>IF(AB3="","",SUMIF(Amortization!$C$19:$C$378,'Annual Payments'!AB3,Amortization!$F$19:$F$378))</f>
        <v/>
      </c>
      <c r="AC4" s="8" t="str">
        <f>IF(AC3="","",SUMIF(Amortization!$C$19:$C$378,'Annual Payments'!AC3,Amortization!$F$19:$F$378))</f>
        <v/>
      </c>
      <c r="AD4" s="8" t="str">
        <f>IF(AD3="","",SUMIF(Amortization!$C$19:$C$378,'Annual Payments'!AD3,Amortization!$F$19:$F$378))</f>
        <v/>
      </c>
      <c r="AE4" s="8" t="str">
        <f>IF(AE3="","",SUMIF(Amortization!$C$19:$C$378,'Annual Payments'!AE3,Amortization!$F$19:$F$378))</f>
        <v/>
      </c>
      <c r="AF4" s="8" t="str">
        <f>IF(AF3="","",SUMIF(Amortization!$C$19:$C$378,'Annual Payments'!AF3,Amortization!$F$19:$F$378))</f>
        <v/>
      </c>
    </row>
    <row r="5" spans="1:32" x14ac:dyDescent="0.25">
      <c r="B5" s="24" t="s">
        <v>40</v>
      </c>
      <c r="C5" s="8">
        <f>IF(C3="","",INDEX(Amortization!$K$19:$K$378,MATCH(C3*12,Amortization!$B$19:$B$378,0)))</f>
        <v>25881571.798646905</v>
      </c>
      <c r="D5" s="8">
        <f>IF(D3="","",INDEX(Amortization!$K$19:$K$378,MATCH(D3*12,Amortization!$B$19:$B$378,0)))</f>
        <v>25881571.798646905</v>
      </c>
      <c r="E5" s="8">
        <f>IF(E3="","",INDEX(Amortization!$K$19:$K$378,MATCH(E3*12,Amortization!$B$19:$B$378,0)))</f>
        <v>25464043.374163639</v>
      </c>
      <c r="F5" s="8">
        <f>IF(F3="","",INDEX(Amortization!$K$19:$K$378,MATCH(F3*12,Amortization!$B$19:$B$378,0)))</f>
        <v>25027333.766910132</v>
      </c>
      <c r="G5" s="8">
        <f>IF(G3="","",INDEX(Amortization!$K$19:$K$378,MATCH(G3*12,Amortization!$B$19:$B$378,0)))</f>
        <v>24570561.796705857</v>
      </c>
      <c r="H5" s="8">
        <f>IF(H3="","",INDEX(Amortization!$K$19:$K$378,MATCH(H3*12,Amortization!$B$19:$B$378,0)))</f>
        <v>24092805.802106954</v>
      </c>
      <c r="I5" s="8">
        <f>IF(I3="","",INDEX(Amortization!$K$19:$K$378,MATCH(I3*12,Amortization!$B$19:$B$378,0)))</f>
        <v>23593101.780704096</v>
      </c>
      <c r="J5" s="8">
        <f>IF(J3="","",INDEX(Amortization!$K$19:$K$378,MATCH(J3*12,Amortization!$B$19:$B$378,0)))</f>
        <v>23070441.443985902</v>
      </c>
      <c r="K5" s="8">
        <f>IF(K3="","",INDEX(Amortization!$K$19:$K$378,MATCH(K3*12,Amortization!$B$19:$B$378,0)))</f>
        <v>22523770.182843219</v>
      </c>
      <c r="L5" s="8">
        <f>IF(L3="","",INDEX(Amortization!$K$19:$K$378,MATCH(L3*12,Amortization!$B$19:$B$378,0)))</f>
        <v>3.7252902984619141E-9</v>
      </c>
      <c r="M5" s="8" t="str">
        <f>IF(M3="","",INDEX(Amortization!$K$19:$K$378,MATCH(M3*12,Amortization!$B$19:$B$378,0)))</f>
        <v/>
      </c>
      <c r="N5" s="8" t="str">
        <f>IF(N3="","",INDEX(Amortization!$K$19:$K$378,MATCH(N3*12,Amortization!$B$19:$B$378,0)))</f>
        <v/>
      </c>
      <c r="O5" s="8" t="str">
        <f>IF(O3="","",INDEX(Amortization!$K$19:$K$378,MATCH(O3*12,Amortization!$B$19:$B$378,0)))</f>
        <v/>
      </c>
      <c r="P5" s="8" t="str">
        <f>IF(P3="","",INDEX(Amortization!$K$19:$K$378,MATCH(P3*12,Amortization!$B$19:$B$378,0)))</f>
        <v/>
      </c>
      <c r="Q5" s="8" t="str">
        <f>IF(Q3="","",INDEX(Amortization!$K$19:$K$378,MATCH(Q3*12,Amortization!$B$19:$B$378,0)))</f>
        <v/>
      </c>
      <c r="R5" s="8" t="str">
        <f>IF(R3="","",INDEX(Amortization!$K$19:$K$378,MATCH(R3*12,Amortization!$B$19:$B$378,0)))</f>
        <v/>
      </c>
      <c r="S5" s="8" t="str">
        <f>IF(S3="","",INDEX(Amortization!$K$19:$K$378,MATCH(S3*12,Amortization!$B$19:$B$378,0)))</f>
        <v/>
      </c>
      <c r="T5" s="8" t="str">
        <f>IF(T3="","",INDEX(Amortization!$K$19:$K$378,MATCH(T3*12,Amortization!$B$19:$B$378,0)))</f>
        <v/>
      </c>
      <c r="U5" s="8" t="str">
        <f>IF(U3="","",INDEX(Amortization!$K$19:$K$378,MATCH(U3*12,Amortization!$B$19:$B$378,0)))</f>
        <v/>
      </c>
      <c r="V5" s="8" t="str">
        <f>IF(V3="","",INDEX(Amortization!$K$19:$K$378,MATCH(V3*12,Amortization!$B$19:$B$378,0)))</f>
        <v/>
      </c>
      <c r="W5" s="8" t="str">
        <f>IF(W3="","",INDEX(Amortization!$K$19:$K$378,MATCH(W3*12,Amortization!$B$19:$B$378,0)))</f>
        <v/>
      </c>
      <c r="X5" s="8" t="str">
        <f>IF(X3="","",INDEX(Amortization!$K$19:$K$378,MATCH(X3*12,Amortization!$B$19:$B$378,0)))</f>
        <v/>
      </c>
      <c r="Y5" s="8" t="str">
        <f>IF(Y3="","",INDEX(Amortization!$K$19:$K$378,MATCH(Y3*12,Amortization!$B$19:$B$378,0)))</f>
        <v/>
      </c>
      <c r="Z5" s="8" t="str">
        <f>IF(Z3="","",INDEX(Amortization!$K$19:$K$378,MATCH(Z3*12,Amortization!$B$19:$B$378,0)))</f>
        <v/>
      </c>
      <c r="AA5" s="8" t="str">
        <f>IF(AA3="","",INDEX(Amortization!$K$19:$K$378,MATCH(AA3*12,Amortization!$B$19:$B$378,0)))</f>
        <v/>
      </c>
      <c r="AB5" s="8" t="str">
        <f>IF(AB3="","",INDEX(Amortization!$K$19:$K$378,MATCH(AB3*12,Amortization!$B$19:$B$378,0)))</f>
        <v/>
      </c>
      <c r="AC5" s="8" t="str">
        <f>IF(AC3="","",INDEX(Amortization!$K$19:$K$378,MATCH(AC3*12,Amortization!$B$19:$B$378,0)))</f>
        <v/>
      </c>
      <c r="AD5" s="8" t="str">
        <f>IF(AD3="","",INDEX(Amortization!$K$19:$K$378,MATCH(AD3*12,Amortization!$B$19:$B$378,0)))</f>
        <v/>
      </c>
      <c r="AE5" s="8" t="str">
        <f>IF(AE3="","",INDEX(Amortization!$K$19:$K$378,MATCH(AE3*12,Amortization!$B$19:$B$378,0)))</f>
        <v/>
      </c>
      <c r="AF5" s="8" t="str">
        <f>IF(AF3="","",INDEX(Amortization!$K$19:$K$378,MATCH(AF3*12,Amortization!$B$19:$B$378,0)))</f>
        <v/>
      </c>
    </row>
  </sheetData>
  <conditionalFormatting sqref="B3:AF3">
    <cfRule type="expression" dxfId="0" priority="1">
      <formula>B3&lt;&gt;""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Amortization</vt:lpstr>
      <vt:lpstr>Annual Payments</vt:lpstr>
      <vt:lpstr>Analysis_Start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Spencer Burton</cp:lastModifiedBy>
  <dcterms:created xsi:type="dcterms:W3CDTF">2015-10-15T17:33:17Z</dcterms:created>
  <dcterms:modified xsi:type="dcterms:W3CDTF">2019-02-07T19:41:47Z</dcterms:modified>
</cp:coreProperties>
</file>