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urton\Desktop\"/>
    </mc:Choice>
  </mc:AlternateContent>
  <bookViews>
    <workbookView xWindow="0" yWindow="0" windowWidth="26505" windowHeight="10380"/>
  </bookViews>
  <sheets>
    <sheet name="Sheet1" sheetId="1" r:id="rId1"/>
  </sheets>
  <calcPr calcId="152511" iterate="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C7" i="1"/>
  <c r="C8" i="1"/>
  <c r="C11" i="1"/>
  <c r="D11" i="1"/>
  <c r="E11" i="1"/>
  <c r="F11" i="1"/>
  <c r="G11" i="1"/>
  <c r="H11" i="1"/>
  <c r="I11" i="1"/>
  <c r="J11" i="1"/>
  <c r="K11" i="1"/>
  <c r="L11" i="1"/>
  <c r="C12" i="1"/>
  <c r="D12" i="1"/>
  <c r="E12" i="1"/>
  <c r="F12" i="1"/>
  <c r="G12" i="1"/>
  <c r="H12" i="1"/>
  <c r="I12" i="1"/>
  <c r="J12" i="1"/>
  <c r="K12" i="1"/>
  <c r="L12" i="1"/>
  <c r="C13" i="1"/>
  <c r="D13" i="1"/>
  <c r="E13" i="1"/>
  <c r="F13" i="1"/>
  <c r="G13" i="1"/>
  <c r="H13" i="1"/>
  <c r="I13" i="1"/>
  <c r="J13" i="1"/>
  <c r="K13" i="1"/>
  <c r="L13" i="1"/>
  <c r="C15" i="1"/>
  <c r="D15" i="1"/>
  <c r="E15" i="1"/>
  <c r="F15" i="1"/>
  <c r="G15" i="1"/>
  <c r="H15" i="1"/>
  <c r="I15" i="1"/>
  <c r="J15" i="1"/>
  <c r="K15" i="1"/>
  <c r="L15" i="1"/>
  <c r="C16" i="1"/>
  <c r="D16" i="1"/>
  <c r="E16" i="1"/>
  <c r="F16" i="1"/>
  <c r="G16" i="1"/>
  <c r="H16" i="1"/>
  <c r="I16" i="1"/>
  <c r="J16" i="1"/>
  <c r="K16" i="1"/>
  <c r="L16" i="1"/>
  <c r="C17" i="1"/>
  <c r="D17" i="1"/>
  <c r="E17" i="1"/>
  <c r="F17" i="1"/>
  <c r="G17" i="1"/>
  <c r="H17" i="1"/>
  <c r="I17" i="1"/>
  <c r="J17" i="1"/>
  <c r="K17" i="1"/>
  <c r="L17" i="1"/>
  <c r="C24" i="1"/>
  <c r="C25" i="1"/>
</calcChain>
</file>

<file path=xl/sharedStrings.xml><?xml version="1.0" encoding="utf-8"?>
<sst xmlns="http://schemas.openxmlformats.org/spreadsheetml/2006/main" count="19" uniqueCount="17">
  <si>
    <t>Interest Rate</t>
  </si>
  <si>
    <t>Loan Balance</t>
  </si>
  <si>
    <t>Period</t>
  </si>
  <si>
    <t>Interest</t>
  </si>
  <si>
    <t>Loan Draw</t>
  </si>
  <si>
    <t>Equity Draw</t>
  </si>
  <si>
    <t xml:space="preserve">Debt </t>
  </si>
  <si>
    <t>Equity</t>
  </si>
  <si>
    <t>Project Costs</t>
  </si>
  <si>
    <t>Interest Expense</t>
  </si>
  <si>
    <t>Total Project Costs</t>
  </si>
  <si>
    <t>Equity Remaining</t>
  </si>
  <si>
    <t>Project Budget</t>
  </si>
  <si>
    <t>Construction</t>
  </si>
  <si>
    <t>Soft Costs</t>
  </si>
  <si>
    <t>Land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</si>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</sst>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sz val="8"/>
      <name val="Segoe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6" fontId="0" fillId="0" borderId="0" xfId="0" applyNumberFormat="1"/>
    <xf numFmtId="6" fontId="3" fillId="0" borderId="0" xfId="0" applyNumberFormat="1" applyFont="1"/>
    <xf numFmtId="6" fontId="2" fillId="0" borderId="0" xfId="0" applyNumberFormat="1" applyFont="1"/>
    <xf numFmtId="0" fontId="1" fillId="0" borderId="0" xfId="0" applyFont="1"/>
    <xf numFmtId="164" fontId="2" fillId="0" borderId="0" xfId="0" applyNumberFormat="1" applyFont="1"/>
    <xf numFmtId="0" fontId="0" fillId="0" borderId="1" xfId="0" applyBorder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N$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314324</xdr:colOff>
          <xdr:row>0</xdr:row>
          <xdr:rowOff>76200</xdr:rowOff>
        </xdr:from>
        <xdr:to>
          <xdr:col>12</xdr:col>
          <xdr:colOff>304799</xdr:colOff>
          <xdr:row>1</xdr:row>
          <xdr:rowOff>161925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Circuit Breaker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1:N25"/>
  <sheetViews>
    <sheetView showGridLines="0" tabSelected="1" workbookViewId="0">
      <selection activeCell="C4" sqref="C4"/>
    </sheetView>
  </sheetViews>
  <sheetFormatPr defaultRowHeight="15" x14ac:dyDescent="0.25"/>
  <cols>
    <col min="1" max="1" width="3.140625" customWidth="1"/>
    <col min="2" max="2" width="17.5703125" bestFit="1" customWidth="1"/>
    <col min="3" max="7" width="10.85546875" bestFit="1" customWidth="1"/>
  </cols>
  <sheetData>
    <row r="1" spans="2:14" ht="11.25" customHeight="1" x14ac:dyDescent="0.25">
      <c r="M1" s="4"/>
    </row>
    <row r="2" spans="2:14" x14ac:dyDescent="0.25">
      <c r="B2" t="s">
        <v>6</v>
      </c>
      <c r="C2" s="1">
        <f ca="1">C8-C3</f>
        <v>66214</v>
      </c>
      <c r="D2" s="1"/>
      <c r="N2" s="4" t="b">
        <v>0</v>
      </c>
    </row>
    <row r="3" spans="2:14" x14ac:dyDescent="0.25">
      <c r="B3" t="s">
        <v>7</v>
      </c>
      <c r="C3" s="3">
        <v>35000</v>
      </c>
    </row>
    <row r="4" spans="2:14" x14ac:dyDescent="0.25">
      <c r="B4" t="s">
        <v>0</v>
      </c>
      <c r="C4" s="5">
        <v>0.05</v>
      </c>
    </row>
    <row r="6" spans="2:14" x14ac:dyDescent="0.25">
      <c r="B6" t="s">
        <v>8</v>
      </c>
      <c r="C6" s="2">
        <v>100000</v>
      </c>
    </row>
    <row r="7" spans="2:14" x14ac:dyDescent="0.25">
      <c r="B7" t="s">
        <v>9</v>
      </c>
      <c r="C7" s="2">
        <f ca="1">SUM(C17:L17)</f>
        <v>1214</v>
      </c>
    </row>
    <row r="8" spans="2:14" x14ac:dyDescent="0.25">
      <c r="B8" t="s">
        <v>10</v>
      </c>
      <c r="C8" s="2">
        <f ca="1">SUM(C6:C7)</f>
        <v>101214</v>
      </c>
    </row>
    <row r="9" spans="2:14" x14ac:dyDescent="0.25">
      <c r="C9" s="4">
        <v>0.05</v>
      </c>
      <c r="D9" s="4">
        <v>0.1</v>
      </c>
      <c r="E9" s="4">
        <v>0.1</v>
      </c>
      <c r="F9" s="4">
        <v>0.15</v>
      </c>
      <c r="G9" s="4">
        <v>0.15</v>
      </c>
      <c r="H9" s="4">
        <v>0.15</v>
      </c>
      <c r="I9" s="4">
        <v>0.1</v>
      </c>
      <c r="J9" s="4">
        <v>0.1</v>
      </c>
      <c r="K9" s="4">
        <v>0.05</v>
      </c>
      <c r="L9" s="4">
        <v>0.05</v>
      </c>
    </row>
    <row r="10" spans="2:14" x14ac:dyDescent="0.25">
      <c r="B10" s="6" t="s">
        <v>2</v>
      </c>
      <c r="C10" s="6">
        <v>1</v>
      </c>
      <c r="D10" s="6">
        <v>2</v>
      </c>
      <c r="E10" s="6">
        <v>3</v>
      </c>
      <c r="F10" s="6">
        <v>4</v>
      </c>
      <c r="G10" s="6">
        <v>5</v>
      </c>
      <c r="H10" s="6">
        <v>6</v>
      </c>
      <c r="I10" s="6">
        <v>7</v>
      </c>
      <c r="J10" s="6">
        <v>8</v>
      </c>
      <c r="K10" s="6">
        <v>9</v>
      </c>
      <c r="L10" s="6">
        <v>10</v>
      </c>
    </row>
    <row r="11" spans="2:14" x14ac:dyDescent="0.25">
      <c r="B11" t="s">
        <v>8</v>
      </c>
      <c r="C11" s="1">
        <f ca="1">ROUND(C9*$C$8,-1)</f>
        <v>5060</v>
      </c>
      <c r="D11" s="1">
        <f t="shared" ref="D11:L11" ca="1" si="0">ROUND(D9*$C$8,-1)</f>
        <v>10120</v>
      </c>
      <c r="E11" s="1">
        <f t="shared" ca="1" si="0"/>
        <v>10120</v>
      </c>
      <c r="F11" s="1">
        <f t="shared" ca="1" si="0"/>
        <v>15180</v>
      </c>
      <c r="G11" s="1">
        <f t="shared" ca="1" si="0"/>
        <v>15180</v>
      </c>
      <c r="H11" s="1">
        <f t="shared" ca="1" si="0"/>
        <v>15180</v>
      </c>
      <c r="I11" s="1">
        <f t="shared" ca="1" si="0"/>
        <v>10120</v>
      </c>
      <c r="J11" s="1">
        <f t="shared" ca="1" si="0"/>
        <v>10120</v>
      </c>
      <c r="K11" s="1">
        <f t="shared" ca="1" si="0"/>
        <v>5060</v>
      </c>
      <c r="L11" s="1">
        <f t="shared" ca="1" si="0"/>
        <v>5060</v>
      </c>
    </row>
    <row r="12" spans="2:14" x14ac:dyDescent="0.25">
      <c r="B12" t="s">
        <v>4</v>
      </c>
      <c r="C12" s="1">
        <f ca="1">C11-C13</f>
        <v>0</v>
      </c>
      <c r="D12" s="1">
        <f t="shared" ref="D12:G12" ca="1" si="1">D11-D13</f>
        <v>0</v>
      </c>
      <c r="E12" s="1">
        <f t="shared" ca="1" si="1"/>
        <v>0</v>
      </c>
      <c r="F12" s="1">
        <f t="shared" ca="1" si="1"/>
        <v>5480</v>
      </c>
      <c r="G12" s="1">
        <f t="shared" ca="1" si="1"/>
        <v>15180</v>
      </c>
      <c r="H12" s="1">
        <f t="shared" ref="H12" ca="1" si="2">H11-H13</f>
        <v>15180</v>
      </c>
      <c r="I12" s="1">
        <f t="shared" ref="I12" ca="1" si="3">I11-I13</f>
        <v>10120</v>
      </c>
      <c r="J12" s="1">
        <f t="shared" ref="J12" ca="1" si="4">J11-J13</f>
        <v>10120</v>
      </c>
      <c r="K12" s="1">
        <f t="shared" ref="K12" ca="1" si="5">K11-K13</f>
        <v>5060</v>
      </c>
      <c r="L12" s="1">
        <f t="shared" ref="L12" ca="1" si="6">L11-L13</f>
        <v>5060</v>
      </c>
    </row>
    <row r="13" spans="2:14" x14ac:dyDescent="0.25">
      <c r="B13" t="s">
        <v>5</v>
      </c>
      <c r="C13" s="1">
        <f ca="1">MIN(C11,C3)</f>
        <v>5060</v>
      </c>
      <c r="D13" s="1">
        <f ca="1">MIN(D11,C15)</f>
        <v>10120</v>
      </c>
      <c r="E13" s="1">
        <f t="shared" ref="E13:G13" ca="1" si="7">MIN(E11,D15)</f>
        <v>10120</v>
      </c>
      <c r="F13" s="1">
        <f t="shared" ca="1" si="7"/>
        <v>9700</v>
      </c>
      <c r="G13" s="1">
        <f t="shared" ca="1" si="7"/>
        <v>0</v>
      </c>
      <c r="H13" s="1">
        <f t="shared" ref="H13:L13" ca="1" si="8">MIN(H11,G15)</f>
        <v>0</v>
      </c>
      <c r="I13" s="1">
        <f t="shared" ca="1" si="8"/>
        <v>0</v>
      </c>
      <c r="J13" s="1">
        <f t="shared" ca="1" si="8"/>
        <v>0</v>
      </c>
      <c r="K13" s="1">
        <f t="shared" ca="1" si="8"/>
        <v>0</v>
      </c>
      <c r="L13" s="1">
        <f ca="1">MIN(L11,K15)</f>
        <v>0</v>
      </c>
    </row>
    <row r="14" spans="2:14" x14ac:dyDescent="0.25">
      <c r="C14" s="1"/>
      <c r="D14" s="1"/>
    </row>
    <row r="15" spans="2:14" x14ac:dyDescent="0.25">
      <c r="B15" t="s">
        <v>11</v>
      </c>
      <c r="C15" s="1">
        <f ca="1">$C$3-C13</f>
        <v>29940</v>
      </c>
      <c r="D15" s="1">
        <f ca="1">C15-D13</f>
        <v>19820</v>
      </c>
      <c r="E15" s="1">
        <f t="shared" ref="E15:G15" ca="1" si="9">D15-E13</f>
        <v>9700</v>
      </c>
      <c r="F15" s="1">
        <f t="shared" ca="1" si="9"/>
        <v>0</v>
      </c>
      <c r="G15" s="1">
        <f t="shared" ca="1" si="9"/>
        <v>0</v>
      </c>
      <c r="H15" s="1">
        <f t="shared" ref="H15:L15" ca="1" si="10">G15-H13</f>
        <v>0</v>
      </c>
      <c r="I15" s="1">
        <f t="shared" ca="1" si="10"/>
        <v>0</v>
      </c>
      <c r="J15" s="1">
        <f t="shared" ca="1" si="10"/>
        <v>0</v>
      </c>
      <c r="K15" s="1">
        <f t="shared" ca="1" si="10"/>
        <v>0</v>
      </c>
      <c r="L15" s="1">
        <f t="shared" ca="1" si="10"/>
        <v>0</v>
      </c>
    </row>
    <row r="16" spans="2:14" x14ac:dyDescent="0.25">
      <c r="B16" t="s">
        <v>1</v>
      </c>
      <c r="C16" s="1">
        <f ca="1">SUM($C$12:C12)</f>
        <v>0</v>
      </c>
      <c r="D16" s="1">
        <f ca="1">SUM($C$12:D12)</f>
        <v>0</v>
      </c>
      <c r="E16" s="1">
        <f ca="1">SUM($C$12:E12)</f>
        <v>0</v>
      </c>
      <c r="F16" s="1">
        <f ca="1">SUM($C$12:F12)</f>
        <v>5480</v>
      </c>
      <c r="G16" s="1">
        <f ca="1">SUM($C$12:G12)</f>
        <v>20660</v>
      </c>
      <c r="H16" s="1">
        <f ca="1">SUM($C$12:H12)</f>
        <v>35840</v>
      </c>
      <c r="I16" s="1">
        <f ca="1">SUM($C$12:I12)</f>
        <v>45960</v>
      </c>
      <c r="J16" s="1">
        <f ca="1">SUM($C$12:J12)</f>
        <v>56080</v>
      </c>
      <c r="K16" s="1">
        <f ca="1">SUM($C$12:K12)</f>
        <v>61140</v>
      </c>
      <c r="L16" s="1">
        <f ca="1">SUM($C$12:L12)</f>
        <v>66200</v>
      </c>
    </row>
    <row r="17" spans="2:13" x14ac:dyDescent="0.25">
      <c r="B17" t="s">
        <v>3</v>
      </c>
      <c r="C17" s="1">
        <f ca="1">IF($N$2=TRUE,1,$C$4/12*C16)</f>
        <v>0</v>
      </c>
      <c r="D17" s="1">
        <f t="shared" ref="D17:L17" ca="1" si="11">IF($N$2=TRUE,1,$C$4/12*D16)</f>
        <v>0</v>
      </c>
      <c r="E17" s="1">
        <f t="shared" ca="1" si="11"/>
        <v>0</v>
      </c>
      <c r="F17" s="1">
        <f t="shared" ca="1" si="11"/>
        <v>22.833333333333332</v>
      </c>
      <c r="G17" s="1">
        <f t="shared" ca="1" si="11"/>
        <v>86.083333333333329</v>
      </c>
      <c r="H17" s="1">
        <f t="shared" ca="1" si="11"/>
        <v>149.33333333333334</v>
      </c>
      <c r="I17" s="1">
        <f t="shared" ca="1" si="11"/>
        <v>191.5</v>
      </c>
      <c r="J17" s="1">
        <f t="shared" ca="1" si="11"/>
        <v>233.66666666666666</v>
      </c>
      <c r="K17" s="1">
        <f t="shared" ca="1" si="11"/>
        <v>254.75</v>
      </c>
      <c r="L17" s="1">
        <f t="shared" ca="1" si="11"/>
        <v>275.83333333333331</v>
      </c>
      <c r="M17" s="1"/>
    </row>
    <row r="18" spans="2:13" x14ac:dyDescent="0.25">
      <c r="C18" s="1"/>
      <c r="D18" s="1"/>
    </row>
    <row r="19" spans="2:13" x14ac:dyDescent="0.25">
      <c r="C19" s="1"/>
      <c r="D19" s="1"/>
    </row>
    <row r="20" spans="2:13" x14ac:dyDescent="0.25">
      <c r="B20" t="s">
        <v>12</v>
      </c>
      <c r="C20" s="1"/>
      <c r="D20" s="1"/>
    </row>
    <row r="21" spans="2:13" x14ac:dyDescent="0.25">
      <c r="B21" s="7" t="s">
        <v>13</v>
      </c>
      <c r="C21" s="3">
        <v>75000</v>
      </c>
      <c r="D21" s="1"/>
    </row>
    <row r="22" spans="2:13" x14ac:dyDescent="0.25">
      <c r="B22" s="7" t="s">
        <v>14</v>
      </c>
      <c r="C22" s="3">
        <v>15000</v>
      </c>
      <c r="D22" s="1"/>
    </row>
    <row r="23" spans="2:13" x14ac:dyDescent="0.25">
      <c r="B23" s="7" t="s">
        <v>15</v>
      </c>
      <c r="C23" s="3">
        <v>10000</v>
      </c>
    </row>
    <row r="24" spans="2:13" x14ac:dyDescent="0.25">
      <c r="B24" s="7" t="s">
        <v>3</v>
      </c>
      <c r="C24" s="1">
        <f ca="1">C7</f>
        <v>1214</v>
      </c>
    </row>
    <row r="25" spans="2:13" x14ac:dyDescent="0.25">
      <c r="B25" s="7" t="s">
        <v>16</v>
      </c>
      <c r="C25" s="1">
        <f ca="1">SUM(C21:C24)</f>
        <v>101214</v>
      </c>
    </row>
  </sheetData>
  <pageMargins left="0.7" right="0.7" top="0.75" bottom="0.75" header="0.3" footer="0.3"/>
  <pageSetup orientation="portrait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10</xdr:col>
                    <xdr:colOff>314325</xdr:colOff>
                    <xdr:row>0</xdr:row>
                    <xdr:rowOff>76200</xdr:rowOff>
                  </from>
                  <to>
                    <xdr:col>12</xdr:col>
                    <xdr:colOff>304800</xdr:colOff>
                    <xdr:row>1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burton</dc:creator>
  <cp:lastModifiedBy>burton</cp:lastModifiedBy>
  <dcterms:created xsi:type="dcterms:W3CDTF">2015-12-24T20:29:27Z</dcterms:created>
  <dcterms:modified xsi:type="dcterms:W3CDTF">2015-12-24T21:27:21Z</dcterms:modified>
</cp:coreProperties>
</file>