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d.docs.live.net/1397523169a9279c/Old Org - Documents/Documents/Adventures In CRE/Blg posts/Date DIf/"/>
    </mc:Choice>
  </mc:AlternateContent>
  <xr:revisionPtr revIDLastSave="32" documentId="11_BD4176394C00A523D830D8E7997278C0F71405E2" xr6:coauthVersionLast="45" xr6:coauthVersionMax="45" xr10:uidLastSave="{4A87FB70-690F-4F4A-A189-A0A120CA2CD0}"/>
  <bookViews>
    <workbookView xWindow="-28230" yWindow="1470" windowWidth="21600" windowHeight="11040" xr2:uid="{00000000-000D-0000-FFFF-FFFF00000000}"/>
  </bookViews>
  <sheets>
    <sheet name="Practice Example" sheetId="1" r:id="rId1"/>
    <sheet name="Useful Example" sheetId="3" r:id="rId2"/>
  </sheets>
  <definedNames>
    <definedName name="_xlnm.Print_Area" localSheetId="0">'Practice Example'!$B$6:$H$10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H12" i="3" s="1"/>
  <c r="L8" i="3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F11" i="3"/>
  <c r="D12" i="3" s="1"/>
  <c r="F10" i="3"/>
  <c r="D11" i="3" s="1"/>
  <c r="H10" i="3" l="1"/>
  <c r="K10" i="3" s="1"/>
  <c r="H11" i="3"/>
  <c r="X8" i="3"/>
  <c r="W10" i="3" l="1"/>
  <c r="V10" i="3"/>
  <c r="K11" i="3"/>
  <c r="W11" i="3"/>
  <c r="W12" i="3"/>
  <c r="W13" i="3" s="1"/>
  <c r="V11" i="3"/>
  <c r="V12" i="3" s="1"/>
  <c r="V13" i="3" s="1"/>
  <c r="K12" i="3"/>
  <c r="K13" i="3" s="1"/>
  <c r="Y8" i="3"/>
  <c r="X10" i="3"/>
  <c r="K9" i="3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X11" i="3" l="1"/>
  <c r="Z8" i="3"/>
  <c r="Y10" i="3"/>
  <c r="N10" i="3"/>
  <c r="R10" i="3"/>
  <c r="O10" i="3"/>
  <c r="S10" i="3"/>
  <c r="M10" i="3"/>
  <c r="Q10" i="3"/>
  <c r="U10" i="3"/>
  <c r="L10" i="3"/>
  <c r="P10" i="3"/>
  <c r="T10" i="3"/>
  <c r="U11" i="3" l="1"/>
  <c r="U12" i="3" s="1"/>
  <c r="O11" i="3"/>
  <c r="O12" i="3" s="1"/>
  <c r="O13" i="3" s="1"/>
  <c r="T11" i="3"/>
  <c r="T12" i="3" s="1"/>
  <c r="T13" i="3" s="1"/>
  <c r="Q11" i="3"/>
  <c r="R11" i="3"/>
  <c r="R12" i="3" s="1"/>
  <c r="R13" i="3" s="1"/>
  <c r="X12" i="3"/>
  <c r="X13" i="3" s="1"/>
  <c r="P11" i="3"/>
  <c r="P12" i="3" s="1"/>
  <c r="P13" i="3" s="1"/>
  <c r="M11" i="3"/>
  <c r="M12" i="3"/>
  <c r="M13" i="3" s="1"/>
  <c r="N11" i="3"/>
  <c r="N12" i="3" s="1"/>
  <c r="N13" i="3" s="1"/>
  <c r="L11" i="3"/>
  <c r="L12" i="3" s="1"/>
  <c r="S11" i="3"/>
  <c r="S12" i="3" s="1"/>
  <c r="S13" i="3" s="1"/>
  <c r="Y11" i="3"/>
  <c r="Y12" i="3" s="1"/>
  <c r="Y13" i="3" s="1"/>
  <c r="AA8" i="3"/>
  <c r="Z10" i="3"/>
  <c r="U13" i="3" l="1"/>
  <c r="L13" i="3"/>
  <c r="Q12" i="3"/>
  <c r="Q13" i="3" s="1"/>
  <c r="Z11" i="3"/>
  <c r="Z12" i="3" s="1"/>
  <c r="Z13" i="3" s="1"/>
  <c r="AB8" i="3"/>
  <c r="AA10" i="3"/>
  <c r="AA11" i="3" l="1"/>
  <c r="AA12" i="3" s="1"/>
  <c r="AA13" i="3" s="1"/>
  <c r="AC8" i="3"/>
  <c r="AB10" i="3"/>
  <c r="AB11" i="3" l="1"/>
  <c r="AB12" i="3" s="1"/>
  <c r="AB13" i="3" s="1"/>
  <c r="AD8" i="3"/>
  <c r="AC10" i="3"/>
  <c r="AC11" i="3" l="1"/>
  <c r="AC12" i="3" s="1"/>
  <c r="AE8" i="3"/>
  <c r="AD10" i="3"/>
  <c r="AC13" i="3" l="1"/>
  <c r="AD11" i="3"/>
  <c r="AD12" i="3" s="1"/>
  <c r="AD13" i="3" s="1"/>
  <c r="AF8" i="3"/>
  <c r="AE10" i="3"/>
  <c r="AE11" i="3" l="1"/>
  <c r="AE12" i="3" s="1"/>
  <c r="AE13" i="3" s="1"/>
  <c r="AG8" i="3"/>
  <c r="AF10" i="3"/>
  <c r="AF11" i="3" l="1"/>
  <c r="AF12" i="3" s="1"/>
  <c r="AF13" i="3" s="1"/>
  <c r="AH8" i="3"/>
  <c r="AI8" i="3" s="1"/>
  <c r="AG10" i="3"/>
  <c r="AJ8" i="3" l="1"/>
  <c r="AI10" i="3"/>
  <c r="AG11" i="3"/>
  <c r="AG12" i="3" s="1"/>
  <c r="AH10" i="3"/>
  <c r="AG13" i="3" l="1"/>
  <c r="AI11" i="3"/>
  <c r="AI12" i="3" s="1"/>
  <c r="AK8" i="3"/>
  <c r="AJ10" i="3"/>
  <c r="AH11" i="3"/>
  <c r="AH12" i="3" s="1"/>
  <c r="AI13" i="3" l="1"/>
  <c r="AJ11" i="3"/>
  <c r="AJ12" i="3" s="1"/>
  <c r="AL8" i="3"/>
  <c r="AK10" i="3"/>
  <c r="AH13" i="3"/>
  <c r="AJ13" i="3" l="1"/>
  <c r="AK11" i="3"/>
  <c r="AK12" i="3" s="1"/>
  <c r="AM8" i="3"/>
  <c r="AL10" i="3"/>
  <c r="AN8" i="3" l="1"/>
  <c r="AM10" i="3"/>
  <c r="AK13" i="3"/>
  <c r="AL11" i="3"/>
  <c r="AL12" i="3" s="1"/>
  <c r="AL13" i="3" s="1"/>
  <c r="AM11" i="3" l="1"/>
  <c r="AO8" i="3"/>
  <c r="AN10" i="3"/>
  <c r="AN11" i="3" l="1"/>
  <c r="AN12" i="3" s="1"/>
  <c r="AM12" i="3"/>
  <c r="AM13" i="3" s="1"/>
  <c r="AP8" i="3"/>
  <c r="AO10" i="3"/>
  <c r="AN13" i="3" l="1"/>
  <c r="AO11" i="3"/>
  <c r="AQ8" i="3"/>
  <c r="AP10" i="3"/>
  <c r="AP11" i="3" l="1"/>
  <c r="AR8" i="3"/>
  <c r="AQ10" i="3"/>
  <c r="AO12" i="3"/>
  <c r="AO13" i="3" s="1"/>
  <c r="AS8" i="3" l="1"/>
  <c r="AR10" i="3"/>
  <c r="AP12" i="3"/>
  <c r="AP13" i="3" s="1"/>
  <c r="AQ11" i="3"/>
  <c r="AQ12" i="3" s="1"/>
  <c r="AQ13" i="3" l="1"/>
  <c r="AR11" i="3"/>
  <c r="AR12" i="3" s="1"/>
  <c r="AR13" i="3" s="1"/>
  <c r="AT8" i="3"/>
  <c r="AS10" i="3"/>
  <c r="AS11" i="3" l="1"/>
  <c r="AS12" i="3" s="1"/>
  <c r="AU8" i="3"/>
  <c r="AT10" i="3"/>
  <c r="AV8" i="3" l="1"/>
  <c r="AV10" i="3" s="1"/>
  <c r="AU10" i="3"/>
  <c r="AS13" i="3"/>
  <c r="AT11" i="3"/>
  <c r="AT12" i="3" l="1"/>
  <c r="AT13" i="3" s="1"/>
  <c r="AU11" i="3"/>
  <c r="AU12" i="3" s="1"/>
  <c r="AV11" i="3"/>
  <c r="AV12" i="3" s="1"/>
  <c r="AU13" i="3" l="1"/>
  <c r="AV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Belasco</author>
  </authors>
  <commentList>
    <comment ref="H10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Michael Belasco: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Notice the </t>
        </r>
        <r>
          <rPr>
            <b/>
            <sz val="12"/>
            <color indexed="81"/>
            <rFont val="Tahoma"/>
            <family val="2"/>
          </rPr>
          <t>'+1'</t>
        </r>
        <r>
          <rPr>
            <sz val="12"/>
            <color indexed="81"/>
            <rFont val="Tahoma"/>
            <family val="2"/>
          </rPr>
          <t xml:space="preserve"> after F10 in the formula. This is needed to include October and get the 10 months of rent payments. Without the '+1' there are only 9 complete months. If you remember in the blog post, I mentioned that the DateDif function will only count entire months. Notice that the lease expires on 10/31/2016, which is shown in cell F10. The DateDif function will not include all of October because it will not count the day of 10/31/2016. If 11/1/2016 was in cell F10 it would include October. However, that would be a day after the actual lease expired. Thus, we need to add a '</t>
        </r>
        <r>
          <rPr>
            <b/>
            <sz val="12"/>
            <color indexed="81"/>
            <rFont val="Tahoma"/>
            <family val="2"/>
          </rPr>
          <t>+1</t>
        </r>
        <r>
          <rPr>
            <sz val="12"/>
            <color indexed="81"/>
            <rFont val="Tahoma"/>
            <family val="2"/>
          </rPr>
          <t xml:space="preserve">' after 'F10' in the formula to get the additional month needed. </t>
        </r>
      </text>
    </comment>
    <comment ref="K10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Michael Belasco:</t>
        </r>
        <r>
          <rPr>
            <sz val="12"/>
            <color indexed="81"/>
            <rFont val="Tahoma"/>
            <family val="2"/>
          </rPr>
          <t xml:space="preserve">
Check formula to see how DateDif from cell H10 is being utilized to simply and accurately calculate the revenue from Atwater Capital</t>
        </r>
      </text>
    </comment>
  </commentList>
</comments>
</file>

<file path=xl/sharedStrings.xml><?xml version="1.0" encoding="utf-8"?>
<sst xmlns="http://schemas.openxmlformats.org/spreadsheetml/2006/main" count="25" uniqueCount="25">
  <si>
    <t>Start Date</t>
  </si>
  <si>
    <t>End Date</t>
  </si>
  <si>
    <t>Days</t>
  </si>
  <si>
    <t>Months</t>
  </si>
  <si>
    <t>Years</t>
  </si>
  <si>
    <t>Adventures In CRE</t>
  </si>
  <si>
    <t>Date</t>
  </si>
  <si>
    <t>Months between Analysis Start and Lease End</t>
  </si>
  <si>
    <t>Annual Rent</t>
  </si>
  <si>
    <t>Lease End</t>
  </si>
  <si>
    <t>Term (months)</t>
  </si>
  <si>
    <t>Tenant</t>
  </si>
  <si>
    <t>Month</t>
  </si>
  <si>
    <t>Analysis Start Date</t>
  </si>
  <si>
    <t>How to use the DateDif function</t>
  </si>
  <si>
    <t> http://www.adventuresincre.com/datedif-secret-excel-formula/</t>
  </si>
  <si>
    <t>Author: Michael Belasco</t>
  </si>
  <si>
    <t>Example of How to Use the DateDif Formula for RE Financial Modeling</t>
  </si>
  <si>
    <t>Website: AdventuresInCRE.com</t>
  </si>
  <si>
    <t>Follow along at:</t>
  </si>
  <si>
    <t>Lease Start/Change Date</t>
  </si>
  <si>
    <t>Atwater Capital</t>
  </si>
  <si>
    <t>Total Revenue</t>
  </si>
  <si>
    <t xml:space="preserve">Lease </t>
  </si>
  <si>
    <t>DateDif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</si>
</sst>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14" fontId="0" fillId="2" borderId="6" xfId="0" applyNumberFormat="1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41" fontId="0" fillId="2" borderId="8" xfId="0" applyNumberFormat="1" applyFill="1" applyBorder="1" applyAlignment="1">
      <alignment horizontal="center"/>
    </xf>
    <xf numFmtId="41" fontId="0" fillId="2" borderId="7" xfId="0" applyNumberFormat="1" applyFill="1" applyBorder="1" applyAlignment="1">
      <alignment horizontal="center"/>
    </xf>
    <xf numFmtId="0" fontId="3" fillId="2" borderId="6" xfId="0" applyFont="1" applyFill="1" applyBorder="1"/>
    <xf numFmtId="0" fontId="0" fillId="2" borderId="0" xfId="0" applyFill="1" applyAlignment="1">
      <alignment wrapText="1"/>
    </xf>
    <xf numFmtId="14" fontId="0" fillId="2" borderId="0" xfId="0" applyNumberFormat="1" applyFill="1"/>
    <xf numFmtId="0" fontId="0" fillId="3" borderId="9" xfId="0" applyFill="1" applyBorder="1" applyAlignment="1">
      <alignment horizontal="center"/>
    </xf>
    <xf numFmtId="0" fontId="3" fillId="2" borderId="0" xfId="0" applyFont="1" applyFill="1"/>
    <xf numFmtId="0" fontId="5" fillId="0" borderId="0" xfId="1"/>
    <xf numFmtId="0" fontId="7" fillId="2" borderId="0" xfId="1" applyFont="1" applyFill="1"/>
    <xf numFmtId="0" fontId="0" fillId="2" borderId="11" xfId="0" applyFont="1" applyFill="1" applyBorder="1"/>
    <xf numFmtId="0" fontId="0" fillId="2" borderId="6" xfId="0" applyFill="1" applyBorder="1"/>
    <xf numFmtId="14" fontId="11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  <xf numFmtId="41" fontId="3" fillId="2" borderId="12" xfId="0" applyNumberFormat="1" applyFont="1" applyFill="1" applyBorder="1"/>
    <xf numFmtId="41" fontId="3" fillId="2" borderId="10" xfId="0" applyNumberFormat="1" applyFont="1" applyFill="1" applyBorder="1"/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14" fontId="13" fillId="2" borderId="10" xfId="0" applyNumberFormat="1" applyFont="1" applyFill="1" applyBorder="1"/>
    <xf numFmtId="14" fontId="13" fillId="2" borderId="7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37" fontId="13" fillId="2" borderId="7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1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1" fillId="4" borderId="4" xfId="0" applyFont="1" applyFill="1" applyBorder="1" applyAlignment="1">
      <alignment wrapText="1"/>
    </xf>
    <xf numFmtId="0" fontId="12" fillId="4" borderId="0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4" fontId="2" fillId="4" borderId="0" xfId="0" applyNumberFormat="1" applyFont="1" applyFill="1" applyBorder="1" applyAlignment="1">
      <alignment wrapText="1"/>
    </xf>
    <xf numFmtId="14" fontId="2" fillId="4" borderId="5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dventuresincre.com/" TargetMode="External"/><Relationship Id="rId1" Type="http://schemas.openxmlformats.org/officeDocument/2006/relationships/hyperlink" Target="http://www.adventuresincre.com/?p=2103&amp;preview=tr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adventuresinc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9"/>
  <sheetViews>
    <sheetView tabSelected="1" zoomScale="160" zoomScaleNormal="160" zoomScaleSheetLayoutView="130" workbookViewId="0"/>
  </sheetViews>
  <sheetFormatPr defaultRowHeight="15" x14ac:dyDescent="0.25"/>
  <cols>
    <col min="1" max="1" width="9.140625" style="1"/>
    <col min="2" max="2" width="2.7109375" style="1" customWidth="1"/>
    <col min="3" max="7" width="12" style="1" customWidth="1"/>
    <col min="8" max="8" width="2.7109375" style="1" customWidth="1"/>
    <col min="9" max="16384" width="9.140625" style="1"/>
  </cols>
  <sheetData>
    <row r="2" spans="3:7" x14ac:dyDescent="0.25">
      <c r="C2" s="12" t="s">
        <v>14</v>
      </c>
    </row>
    <row r="3" spans="3:7" x14ac:dyDescent="0.25">
      <c r="C3" s="12" t="s">
        <v>19</v>
      </c>
    </row>
    <row r="4" spans="3:7" x14ac:dyDescent="0.25">
      <c r="C4" s="13" t="s">
        <v>15</v>
      </c>
    </row>
    <row r="6" spans="3:7" x14ac:dyDescent="0.25">
      <c r="C6" s="27" t="s">
        <v>5</v>
      </c>
      <c r="D6" s="28"/>
      <c r="E6" s="28"/>
      <c r="F6" s="28"/>
      <c r="G6" s="29"/>
    </row>
    <row r="7" spans="3:7" x14ac:dyDescent="0.25">
      <c r="C7" s="24" t="s">
        <v>24</v>
      </c>
      <c r="D7" s="25"/>
      <c r="E7" s="25"/>
      <c r="F7" s="25"/>
      <c r="G7" s="26"/>
    </row>
    <row r="8" spans="3:7" x14ac:dyDescent="0.25">
      <c r="C8" s="21" t="s">
        <v>0</v>
      </c>
      <c r="D8" s="22" t="s">
        <v>1</v>
      </c>
      <c r="E8" s="22" t="s">
        <v>2</v>
      </c>
      <c r="F8" s="22" t="s">
        <v>3</v>
      </c>
      <c r="G8" s="23" t="s">
        <v>4</v>
      </c>
    </row>
    <row r="9" spans="3:7" x14ac:dyDescent="0.25">
      <c r="C9" s="2"/>
      <c r="D9" s="3"/>
      <c r="E9" s="4"/>
      <c r="F9" s="4"/>
      <c r="G9" s="5"/>
    </row>
  </sheetData>
  <mergeCells count="2">
    <mergeCell ref="C7:G7"/>
    <mergeCell ref="C6:G6"/>
  </mergeCells>
  <hyperlinks>
    <hyperlink ref="C4" r:id="rId1" display="http://www.adventuresincre.com/?p=2103&amp;preview=true" xr:uid="{00000000-0004-0000-0000-000000000000}"/>
    <hyperlink ref="C6:G6" r:id="rId2" display="Adventures In CRE" xr:uid="{00000000-0004-0000-0000-000001000000}"/>
  </hyperlinks>
  <pageMargins left="0.7" right="0.7" top="0.75" bottom="0.75" header="0.3" footer="0.3"/>
  <pageSetup orientation="portrait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AV13"/>
  <sheetViews>
    <sheetView zoomScale="80" zoomScaleNormal="80" workbookViewId="0"/>
  </sheetViews>
  <sheetFormatPr defaultRowHeight="15" x14ac:dyDescent="0.25"/>
  <cols>
    <col min="1" max="1" width="9.140625" style="1"/>
    <col min="2" max="2" width="2.7109375" style="1" customWidth="1"/>
    <col min="3" max="3" width="19.140625" style="1" customWidth="1"/>
    <col min="4" max="4" width="13" style="1" customWidth="1"/>
    <col min="5" max="5" width="14.28515625" style="1" bestFit="1" customWidth="1"/>
    <col min="6" max="6" width="11.5703125" style="1" bestFit="1" customWidth="1"/>
    <col min="7" max="7" width="11.7109375" style="1" customWidth="1"/>
    <col min="8" max="8" width="24" style="1" customWidth="1"/>
    <col min="9" max="9" width="2.7109375" style="1" customWidth="1"/>
    <col min="10" max="10" width="15.140625" style="1" bestFit="1" customWidth="1"/>
    <col min="11" max="19" width="10.140625" style="1" bestFit="1" customWidth="1"/>
    <col min="20" max="22" width="11.28515625" style="1" bestFit="1" customWidth="1"/>
    <col min="23" max="31" width="10.140625" style="1" bestFit="1" customWidth="1"/>
    <col min="32" max="34" width="11.28515625" style="1" bestFit="1" customWidth="1"/>
    <col min="35" max="43" width="10.140625" style="1" bestFit="1" customWidth="1"/>
    <col min="44" max="46" width="11.28515625" style="1" bestFit="1" customWidth="1"/>
    <col min="47" max="48" width="10.140625" style="1" bestFit="1" customWidth="1"/>
    <col min="49" max="16384" width="9.140625" style="1"/>
  </cols>
  <sheetData>
    <row r="2" spans="3:48" x14ac:dyDescent="0.25">
      <c r="C2" s="12" t="s">
        <v>17</v>
      </c>
    </row>
    <row r="3" spans="3:48" x14ac:dyDescent="0.25">
      <c r="C3" s="1" t="s">
        <v>16</v>
      </c>
    </row>
    <row r="4" spans="3:48" x14ac:dyDescent="0.25">
      <c r="C4" s="14" t="s">
        <v>18</v>
      </c>
    </row>
    <row r="6" spans="3:48" x14ac:dyDescent="0.25">
      <c r="C6" s="34" t="s">
        <v>13</v>
      </c>
      <c r="D6" s="30">
        <v>42370</v>
      </c>
    </row>
    <row r="7" spans="3:48" x14ac:dyDescent="0.25">
      <c r="D7" s="10"/>
    </row>
    <row r="8" spans="3:48" x14ac:dyDescent="0.25">
      <c r="C8" s="35" t="s">
        <v>23</v>
      </c>
      <c r="D8" s="36"/>
      <c r="E8" s="36"/>
      <c r="F8" s="36"/>
      <c r="G8" s="36"/>
      <c r="H8" s="37"/>
      <c r="J8" s="35" t="s">
        <v>12</v>
      </c>
      <c r="K8" s="41">
        <v>1</v>
      </c>
      <c r="L8" s="41">
        <f>K8+1</f>
        <v>2</v>
      </c>
      <c r="M8" s="41">
        <f t="shared" ref="M8:AH8" si="0">L8+1</f>
        <v>3</v>
      </c>
      <c r="N8" s="41">
        <f t="shared" si="0"/>
        <v>4</v>
      </c>
      <c r="O8" s="41">
        <f t="shared" si="0"/>
        <v>5</v>
      </c>
      <c r="P8" s="41">
        <f t="shared" si="0"/>
        <v>6</v>
      </c>
      <c r="Q8" s="41">
        <f t="shared" si="0"/>
        <v>7</v>
      </c>
      <c r="R8" s="41">
        <f t="shared" si="0"/>
        <v>8</v>
      </c>
      <c r="S8" s="41">
        <f t="shared" si="0"/>
        <v>9</v>
      </c>
      <c r="T8" s="41">
        <f t="shared" si="0"/>
        <v>10</v>
      </c>
      <c r="U8" s="41">
        <f t="shared" si="0"/>
        <v>11</v>
      </c>
      <c r="V8" s="41">
        <f t="shared" si="0"/>
        <v>12</v>
      </c>
      <c r="W8" s="41">
        <f t="shared" si="0"/>
        <v>13</v>
      </c>
      <c r="X8" s="41">
        <f t="shared" si="0"/>
        <v>14</v>
      </c>
      <c r="Y8" s="41">
        <f t="shared" si="0"/>
        <v>15</v>
      </c>
      <c r="Z8" s="41">
        <f t="shared" si="0"/>
        <v>16</v>
      </c>
      <c r="AA8" s="41">
        <f t="shared" si="0"/>
        <v>17</v>
      </c>
      <c r="AB8" s="41">
        <f t="shared" si="0"/>
        <v>18</v>
      </c>
      <c r="AC8" s="41">
        <f t="shared" si="0"/>
        <v>19</v>
      </c>
      <c r="AD8" s="41">
        <f t="shared" si="0"/>
        <v>20</v>
      </c>
      <c r="AE8" s="41">
        <f t="shared" si="0"/>
        <v>21</v>
      </c>
      <c r="AF8" s="41">
        <f t="shared" si="0"/>
        <v>22</v>
      </c>
      <c r="AG8" s="41">
        <f t="shared" si="0"/>
        <v>23</v>
      </c>
      <c r="AH8" s="41">
        <f t="shared" si="0"/>
        <v>24</v>
      </c>
      <c r="AI8" s="41">
        <f t="shared" ref="AI8:AV8" si="1">AH8+1</f>
        <v>25</v>
      </c>
      <c r="AJ8" s="41">
        <f t="shared" si="1"/>
        <v>26</v>
      </c>
      <c r="AK8" s="41">
        <f t="shared" si="1"/>
        <v>27</v>
      </c>
      <c r="AL8" s="41">
        <f t="shared" si="1"/>
        <v>28</v>
      </c>
      <c r="AM8" s="41">
        <f t="shared" si="1"/>
        <v>29</v>
      </c>
      <c r="AN8" s="41">
        <f t="shared" si="1"/>
        <v>30</v>
      </c>
      <c r="AO8" s="41">
        <f t="shared" si="1"/>
        <v>31</v>
      </c>
      <c r="AP8" s="41">
        <f t="shared" si="1"/>
        <v>32</v>
      </c>
      <c r="AQ8" s="41">
        <f t="shared" si="1"/>
        <v>33</v>
      </c>
      <c r="AR8" s="41">
        <f t="shared" si="1"/>
        <v>34</v>
      </c>
      <c r="AS8" s="41">
        <f t="shared" si="1"/>
        <v>35</v>
      </c>
      <c r="AT8" s="41">
        <f t="shared" si="1"/>
        <v>36</v>
      </c>
      <c r="AU8" s="41">
        <f t="shared" si="1"/>
        <v>37</v>
      </c>
      <c r="AV8" s="42">
        <f t="shared" si="1"/>
        <v>38</v>
      </c>
    </row>
    <row r="9" spans="3:48" s="9" customFormat="1" ht="30" customHeight="1" thickBot="1" x14ac:dyDescent="0.3">
      <c r="C9" s="38" t="s">
        <v>11</v>
      </c>
      <c r="D9" s="39" t="s">
        <v>20</v>
      </c>
      <c r="E9" s="39" t="s">
        <v>10</v>
      </c>
      <c r="F9" s="39" t="s">
        <v>9</v>
      </c>
      <c r="G9" s="39" t="s">
        <v>8</v>
      </c>
      <c r="H9" s="40" t="s">
        <v>7</v>
      </c>
      <c r="J9" s="38" t="s">
        <v>6</v>
      </c>
      <c r="K9" s="43">
        <f>D6</f>
        <v>42370</v>
      </c>
      <c r="L9" s="43">
        <f t="shared" ref="L9:U9" si="2">EDATE(K9,1)</f>
        <v>42401</v>
      </c>
      <c r="M9" s="43">
        <f t="shared" si="2"/>
        <v>42430</v>
      </c>
      <c r="N9" s="43">
        <f t="shared" si="2"/>
        <v>42461</v>
      </c>
      <c r="O9" s="43">
        <f t="shared" si="2"/>
        <v>42491</v>
      </c>
      <c r="P9" s="43">
        <f t="shared" si="2"/>
        <v>42522</v>
      </c>
      <c r="Q9" s="43">
        <f t="shared" si="2"/>
        <v>42552</v>
      </c>
      <c r="R9" s="43">
        <f t="shared" si="2"/>
        <v>42583</v>
      </c>
      <c r="S9" s="43">
        <f t="shared" si="2"/>
        <v>42614</v>
      </c>
      <c r="T9" s="43">
        <f t="shared" si="2"/>
        <v>42644</v>
      </c>
      <c r="U9" s="43">
        <f t="shared" si="2"/>
        <v>42675</v>
      </c>
      <c r="V9" s="43">
        <f t="shared" ref="V9" si="3">EDATE(U9,1)</f>
        <v>42705</v>
      </c>
      <c r="W9" s="43">
        <f t="shared" ref="W9" si="4">EDATE(V9,1)</f>
        <v>42736</v>
      </c>
      <c r="X9" s="43">
        <f t="shared" ref="X9" si="5">EDATE(W9,1)</f>
        <v>42767</v>
      </c>
      <c r="Y9" s="43">
        <f t="shared" ref="Y9" si="6">EDATE(X9,1)</f>
        <v>42795</v>
      </c>
      <c r="Z9" s="43">
        <f t="shared" ref="Z9" si="7">EDATE(Y9,1)</f>
        <v>42826</v>
      </c>
      <c r="AA9" s="43">
        <f t="shared" ref="AA9" si="8">EDATE(Z9,1)</f>
        <v>42856</v>
      </c>
      <c r="AB9" s="43">
        <f t="shared" ref="AB9" si="9">EDATE(AA9,1)</f>
        <v>42887</v>
      </c>
      <c r="AC9" s="43">
        <f t="shared" ref="AC9" si="10">EDATE(AB9,1)</f>
        <v>42917</v>
      </c>
      <c r="AD9" s="43">
        <f t="shared" ref="AD9" si="11">EDATE(AC9,1)</f>
        <v>42948</v>
      </c>
      <c r="AE9" s="43">
        <f t="shared" ref="AE9" si="12">EDATE(AD9,1)</f>
        <v>42979</v>
      </c>
      <c r="AF9" s="43">
        <f t="shared" ref="AF9" si="13">EDATE(AE9,1)</f>
        <v>43009</v>
      </c>
      <c r="AG9" s="43">
        <f t="shared" ref="AG9" si="14">EDATE(AF9,1)</f>
        <v>43040</v>
      </c>
      <c r="AH9" s="43">
        <f t="shared" ref="AH9" si="15">EDATE(AG9,1)</f>
        <v>43070</v>
      </c>
      <c r="AI9" s="43">
        <f t="shared" ref="AI9" si="16">EDATE(AH9,1)</f>
        <v>43101</v>
      </c>
      <c r="AJ9" s="43">
        <f t="shared" ref="AJ9" si="17">EDATE(AI9,1)</f>
        <v>43132</v>
      </c>
      <c r="AK9" s="43">
        <f t="shared" ref="AK9" si="18">EDATE(AJ9,1)</f>
        <v>43160</v>
      </c>
      <c r="AL9" s="43">
        <f t="shared" ref="AL9" si="19">EDATE(AK9,1)</f>
        <v>43191</v>
      </c>
      <c r="AM9" s="43">
        <f t="shared" ref="AM9" si="20">EDATE(AL9,1)</f>
        <v>43221</v>
      </c>
      <c r="AN9" s="43">
        <f t="shared" ref="AN9" si="21">EDATE(AM9,1)</f>
        <v>43252</v>
      </c>
      <c r="AO9" s="43">
        <f t="shared" ref="AO9" si="22">EDATE(AN9,1)</f>
        <v>43282</v>
      </c>
      <c r="AP9" s="43">
        <f t="shared" ref="AP9" si="23">EDATE(AO9,1)</f>
        <v>43313</v>
      </c>
      <c r="AQ9" s="43">
        <f t="shared" ref="AQ9" si="24">EDATE(AP9,1)</f>
        <v>43344</v>
      </c>
      <c r="AR9" s="43">
        <f t="shared" ref="AR9" si="25">EDATE(AQ9,1)</f>
        <v>43374</v>
      </c>
      <c r="AS9" s="43">
        <f t="shared" ref="AS9" si="26">EDATE(AR9,1)</f>
        <v>43405</v>
      </c>
      <c r="AT9" s="43">
        <f t="shared" ref="AT9" si="27">EDATE(AS9,1)</f>
        <v>43435</v>
      </c>
      <c r="AU9" s="43">
        <f t="shared" ref="AU9" si="28">EDATE(AT9,1)</f>
        <v>43466</v>
      </c>
      <c r="AV9" s="44">
        <f t="shared" ref="AV9" si="29">EDATE(AU9,1)</f>
        <v>43497</v>
      </c>
    </row>
    <row r="10" spans="3:48" ht="15.75" thickBot="1" x14ac:dyDescent="0.3">
      <c r="C10" s="8" t="s">
        <v>21</v>
      </c>
      <c r="D10" s="31">
        <v>42309</v>
      </c>
      <c r="E10" s="32">
        <v>12</v>
      </c>
      <c r="F10" s="3">
        <f>EDATE($D$10,SUM($E$10:E10))-1</f>
        <v>42674</v>
      </c>
      <c r="G10" s="33">
        <v>12000</v>
      </c>
      <c r="H10" s="11">
        <f>DATEDIF($D$6,F10+1,"m")</f>
        <v>10</v>
      </c>
      <c r="J10" s="8"/>
      <c r="K10" s="7">
        <f>($H$10&gt;=K8)*$G$10/12</f>
        <v>1000</v>
      </c>
      <c r="L10" s="7">
        <f t="shared" ref="L10:U10" si="30">($H$10&gt;=L8)*$G$10/12</f>
        <v>1000</v>
      </c>
      <c r="M10" s="7">
        <f t="shared" si="30"/>
        <v>1000</v>
      </c>
      <c r="N10" s="7">
        <f t="shared" si="30"/>
        <v>1000</v>
      </c>
      <c r="O10" s="7">
        <f t="shared" si="30"/>
        <v>1000</v>
      </c>
      <c r="P10" s="7">
        <f t="shared" si="30"/>
        <v>1000</v>
      </c>
      <c r="Q10" s="7">
        <f t="shared" si="30"/>
        <v>1000</v>
      </c>
      <c r="R10" s="7">
        <f t="shared" si="30"/>
        <v>1000</v>
      </c>
      <c r="S10" s="7">
        <f t="shared" si="30"/>
        <v>1000</v>
      </c>
      <c r="T10" s="7">
        <f t="shared" si="30"/>
        <v>1000</v>
      </c>
      <c r="U10" s="7">
        <f t="shared" si="30"/>
        <v>0</v>
      </c>
      <c r="V10" s="7">
        <f t="shared" ref="V10:AH10" si="31">($H$10&gt;=V8)*$G$10/12</f>
        <v>0</v>
      </c>
      <c r="W10" s="7">
        <f t="shared" si="31"/>
        <v>0</v>
      </c>
      <c r="X10" s="7">
        <f t="shared" si="31"/>
        <v>0</v>
      </c>
      <c r="Y10" s="7">
        <f t="shared" si="31"/>
        <v>0</v>
      </c>
      <c r="Z10" s="7">
        <f t="shared" si="31"/>
        <v>0</v>
      </c>
      <c r="AA10" s="7">
        <f t="shared" si="31"/>
        <v>0</v>
      </c>
      <c r="AB10" s="7">
        <f t="shared" si="31"/>
        <v>0</v>
      </c>
      <c r="AC10" s="7">
        <f t="shared" si="31"/>
        <v>0</v>
      </c>
      <c r="AD10" s="7">
        <f t="shared" si="31"/>
        <v>0</v>
      </c>
      <c r="AE10" s="7">
        <f t="shared" si="31"/>
        <v>0</v>
      </c>
      <c r="AF10" s="7">
        <f t="shared" si="31"/>
        <v>0</v>
      </c>
      <c r="AG10" s="7">
        <f t="shared" si="31"/>
        <v>0</v>
      </c>
      <c r="AH10" s="7">
        <f t="shared" si="31"/>
        <v>0</v>
      </c>
      <c r="AI10" s="7">
        <f t="shared" ref="AI10:AV10" si="32">($H$10&gt;=AI8)*$G$10/12</f>
        <v>0</v>
      </c>
      <c r="AJ10" s="7">
        <f t="shared" si="32"/>
        <v>0</v>
      </c>
      <c r="AK10" s="7">
        <f t="shared" si="32"/>
        <v>0</v>
      </c>
      <c r="AL10" s="7">
        <f t="shared" si="32"/>
        <v>0</v>
      </c>
      <c r="AM10" s="7">
        <f t="shared" si="32"/>
        <v>0</v>
      </c>
      <c r="AN10" s="7">
        <f t="shared" si="32"/>
        <v>0</v>
      </c>
      <c r="AO10" s="7">
        <f t="shared" si="32"/>
        <v>0</v>
      </c>
      <c r="AP10" s="7">
        <f t="shared" si="32"/>
        <v>0</v>
      </c>
      <c r="AQ10" s="7">
        <f t="shared" si="32"/>
        <v>0</v>
      </c>
      <c r="AR10" s="7">
        <f t="shared" si="32"/>
        <v>0</v>
      </c>
      <c r="AS10" s="7">
        <f t="shared" si="32"/>
        <v>0</v>
      </c>
      <c r="AT10" s="7">
        <f t="shared" si="32"/>
        <v>0</v>
      </c>
      <c r="AU10" s="7">
        <f t="shared" si="32"/>
        <v>0</v>
      </c>
      <c r="AV10" s="6">
        <f t="shared" si="32"/>
        <v>0</v>
      </c>
    </row>
    <row r="11" spans="3:48" ht="15.75" thickBot="1" x14ac:dyDescent="0.3">
      <c r="C11" s="15"/>
      <c r="D11" s="17">
        <f>F10+1</f>
        <v>42675</v>
      </c>
      <c r="E11" s="32">
        <v>12</v>
      </c>
      <c r="F11" s="3">
        <f>EDATE($D$10,SUM($E$10:E11))-1</f>
        <v>43039</v>
      </c>
      <c r="G11" s="33">
        <v>12500</v>
      </c>
      <c r="H11" s="11">
        <f>DATEDIF($D$6,F11+1,"m")</f>
        <v>22</v>
      </c>
      <c r="J11" s="8"/>
      <c r="K11" s="7">
        <f>AND(SUM(K$10:K10)=0,K$8&lt;=$H11)*$G11/12</f>
        <v>0</v>
      </c>
      <c r="L11" s="7">
        <f>AND(SUM(L$10:L10)=0,L$8&lt;=$H11)*$G11/12</f>
        <v>0</v>
      </c>
      <c r="M11" s="7">
        <f>AND(SUM(M$10:M10)=0,M$8&lt;=$H11)*$G11/12</f>
        <v>0</v>
      </c>
      <c r="N11" s="7">
        <f>AND(SUM(N$10:N10)=0,N$8&lt;=$H11)*$G11/12</f>
        <v>0</v>
      </c>
      <c r="O11" s="7">
        <f>AND(SUM(O$10:O10)=0,O$8&lt;=$H11)*$G11/12</f>
        <v>0</v>
      </c>
      <c r="P11" s="7">
        <f>AND(SUM(P$10:P10)=0,P$8&lt;=$H11)*$G11/12</f>
        <v>0</v>
      </c>
      <c r="Q11" s="7">
        <f>AND(SUM(Q$10:Q10)=0,Q$8&lt;=$H11)*$G11/12</f>
        <v>0</v>
      </c>
      <c r="R11" s="7">
        <f>AND(SUM(R$10:R10)=0,R$8&lt;=$H11)*$G11/12</f>
        <v>0</v>
      </c>
      <c r="S11" s="7">
        <f>AND(SUM(S$10:S10)=0,S$8&lt;=$H11)*$G11/12</f>
        <v>0</v>
      </c>
      <c r="T11" s="7">
        <f>AND(SUM(T$10:T10)=0,T$8&lt;=$H11)*$G11/12</f>
        <v>0</v>
      </c>
      <c r="U11" s="7">
        <f>AND(SUM(U$10:U10)=0,U$8&lt;=$H11)*$G11/12</f>
        <v>1041.6666666666667</v>
      </c>
      <c r="V11" s="7">
        <f>AND(SUM(V$10:V10)=0,V$8&lt;=$H11)*$G11/12</f>
        <v>1041.6666666666667</v>
      </c>
      <c r="W11" s="7">
        <f>AND(SUM(W$10:W10)=0,W$8&lt;=$H11)*$G11/12</f>
        <v>1041.6666666666667</v>
      </c>
      <c r="X11" s="7">
        <f>AND(SUM(X$10:X10)=0,X$8&lt;=$H11)*$G11/12</f>
        <v>1041.6666666666667</v>
      </c>
      <c r="Y11" s="7">
        <f>AND(SUM(Y$10:Y10)=0,Y$8&lt;=$H11)*$G11/12</f>
        <v>1041.6666666666667</v>
      </c>
      <c r="Z11" s="7">
        <f>AND(SUM(Z$10:Z10)=0,Z$8&lt;=$H11)*$G11/12</f>
        <v>1041.6666666666667</v>
      </c>
      <c r="AA11" s="7">
        <f>AND(SUM(AA$10:AA10)=0,AA$8&lt;=$H11)*$G11/12</f>
        <v>1041.6666666666667</v>
      </c>
      <c r="AB11" s="7">
        <f>AND(SUM(AB$10:AB10)=0,AB$8&lt;=$H11)*$G11/12</f>
        <v>1041.6666666666667</v>
      </c>
      <c r="AC11" s="7">
        <f>AND(SUM(AC$10:AC10)=0,AC$8&lt;=$H11)*$G11/12</f>
        <v>1041.6666666666667</v>
      </c>
      <c r="AD11" s="7">
        <f>AND(SUM(AD$10:AD10)=0,AD$8&lt;=$H11)*$G11/12</f>
        <v>1041.6666666666667</v>
      </c>
      <c r="AE11" s="7">
        <f>AND(SUM(AE$10:AE10)=0,AE$8&lt;=$H11)*$G11/12</f>
        <v>1041.6666666666667</v>
      </c>
      <c r="AF11" s="7">
        <f>AND(SUM(AF$10:AF10)=0,AF$8&lt;=$H11)*$G11/12</f>
        <v>1041.6666666666667</v>
      </c>
      <c r="AG11" s="7">
        <f>AND(SUM(AG$10:AG10)=0,AG$8&lt;=$H11)*$G11/12</f>
        <v>0</v>
      </c>
      <c r="AH11" s="7">
        <f>AND(SUM(AH$10:AH10)=0,AH$8&lt;=$H11)*$G11/12</f>
        <v>0</v>
      </c>
      <c r="AI11" s="7">
        <f>AND(SUM(AI$10:AI10)=0,AI$8&lt;=$H11)*$G11/12</f>
        <v>0</v>
      </c>
      <c r="AJ11" s="7">
        <f>AND(SUM(AJ$10:AJ10)=0,AJ$8&lt;=$H11)*$G11/12</f>
        <v>0</v>
      </c>
      <c r="AK11" s="7">
        <f>AND(SUM(AK$10:AK10)=0,AK$8&lt;=$H11)*$G11/12</f>
        <v>0</v>
      </c>
      <c r="AL11" s="7">
        <f>AND(SUM(AL$10:AL10)=0,AL$8&lt;=$H11)*$G11/12</f>
        <v>0</v>
      </c>
      <c r="AM11" s="7">
        <f>AND(SUM(AM$10:AM10)=0,AM$8&lt;=$H11)*$G11/12</f>
        <v>0</v>
      </c>
      <c r="AN11" s="7">
        <f>AND(SUM(AN$10:AN10)=0,AN$8&lt;=$H11)*$G11/12</f>
        <v>0</v>
      </c>
      <c r="AO11" s="7">
        <f>AND(SUM(AO$10:AO10)=0,AO$8&lt;=$H11)*$G11/12</f>
        <v>0</v>
      </c>
      <c r="AP11" s="7">
        <f>AND(SUM(AP$10:AP10)=0,AP$8&lt;=$H11)*$G11/12</f>
        <v>0</v>
      </c>
      <c r="AQ11" s="7">
        <f>AND(SUM(AQ$10:AQ10)=0,AQ$8&lt;=$H11)*$G11/12</f>
        <v>0</v>
      </c>
      <c r="AR11" s="7">
        <f>AND(SUM(AR$10:AR10)=0,AR$8&lt;=$H11)*$G11/12</f>
        <v>0</v>
      </c>
      <c r="AS11" s="7">
        <f>AND(SUM(AS$10:AS10)=0,AS$8&lt;=$H11)*$G11/12</f>
        <v>0</v>
      </c>
      <c r="AT11" s="7">
        <f>AND(SUM(AT$10:AT10)=0,AT$8&lt;=$H11)*$G11/12</f>
        <v>0</v>
      </c>
      <c r="AU11" s="7">
        <f>AND(SUM(AU$10:AU10)=0,AU$8&lt;=$H11)*$G11/12</f>
        <v>0</v>
      </c>
      <c r="AV11" s="6">
        <f>AND(SUM(AV$10:AV10)=0,AV$8&lt;=$H11)*$G11/12</f>
        <v>0</v>
      </c>
    </row>
    <row r="12" spans="3:48" ht="15.75" thickBot="1" x14ac:dyDescent="0.3">
      <c r="C12" s="15"/>
      <c r="D12" s="17">
        <f>F11+1</f>
        <v>43040</v>
      </c>
      <c r="E12" s="32">
        <v>12</v>
      </c>
      <c r="F12" s="3">
        <f>EDATE($D$10,SUM($E$10:E12))-1</f>
        <v>43404</v>
      </c>
      <c r="G12" s="33">
        <v>13000</v>
      </c>
      <c r="H12" s="11">
        <f>DATEDIF($D$6,F12+1,"m")</f>
        <v>34</v>
      </c>
      <c r="J12" s="16"/>
      <c r="K12" s="7">
        <f>AND(SUM(K$10:K11)=0,K$8&lt;=$H12)*$G12/12</f>
        <v>0</v>
      </c>
      <c r="L12" s="7">
        <f>AND(SUM(L$10:L11)=0,L$8&lt;=$H12)*$G12/12</f>
        <v>0</v>
      </c>
      <c r="M12" s="7">
        <f>AND(SUM(M$10:M11)=0,M$8&lt;=$H12)*$G12/12</f>
        <v>0</v>
      </c>
      <c r="N12" s="7">
        <f>AND(SUM(N$10:N11)=0,N$8&lt;=$H12)*$G12/12</f>
        <v>0</v>
      </c>
      <c r="O12" s="7">
        <f>AND(SUM(O$10:O11)=0,O$8&lt;=$H12)*$G12/12</f>
        <v>0</v>
      </c>
      <c r="P12" s="7">
        <f>AND(SUM(P$10:P11)=0,P$8&lt;=$H12)*$G12/12</f>
        <v>0</v>
      </c>
      <c r="Q12" s="7">
        <f>AND(SUM(Q$10:Q11)=0,Q$8&lt;=$H12)*$G12/12</f>
        <v>0</v>
      </c>
      <c r="R12" s="7">
        <f>AND(SUM(R$10:R11)=0,R$8&lt;=$H12)*$G12/12</f>
        <v>0</v>
      </c>
      <c r="S12" s="7">
        <f>AND(SUM(S$10:S11)=0,S$8&lt;=$H12)*$G12/12</f>
        <v>0</v>
      </c>
      <c r="T12" s="7">
        <f>AND(SUM(T$10:T11)=0,T$8&lt;=$H12)*$G12/12</f>
        <v>0</v>
      </c>
      <c r="U12" s="7">
        <f>AND(SUM(U$10:U11)=0,U$8&lt;=$H12)*$G12/12</f>
        <v>0</v>
      </c>
      <c r="V12" s="7">
        <f>AND(SUM(V$10:V11)=0,V$8&lt;=$H12)*$G12/12</f>
        <v>0</v>
      </c>
      <c r="W12" s="7">
        <f>AND(SUM(W$10:W11)=0,W$8&lt;=$H12)*$G12/12</f>
        <v>0</v>
      </c>
      <c r="X12" s="7">
        <f>AND(SUM(X$10:X11)=0,X$8&lt;=$H12)*$G12/12</f>
        <v>0</v>
      </c>
      <c r="Y12" s="7">
        <f>AND(SUM(Y$10:Y11)=0,Y$8&lt;=$H12)*$G12/12</f>
        <v>0</v>
      </c>
      <c r="Z12" s="7">
        <f>AND(SUM(Z$10:Z11)=0,Z$8&lt;=$H12)*$G12/12</f>
        <v>0</v>
      </c>
      <c r="AA12" s="7">
        <f>AND(SUM(AA$10:AA11)=0,AA$8&lt;=$H12)*$G12/12</f>
        <v>0</v>
      </c>
      <c r="AB12" s="7">
        <f>AND(SUM(AB$10:AB11)=0,AB$8&lt;=$H12)*$G12/12</f>
        <v>0</v>
      </c>
      <c r="AC12" s="7">
        <f>AND(SUM(AC$10:AC11)=0,AC$8&lt;=$H12)*$G12/12</f>
        <v>0</v>
      </c>
      <c r="AD12" s="7">
        <f>AND(SUM(AD$10:AD11)=0,AD$8&lt;=$H12)*$G12/12</f>
        <v>0</v>
      </c>
      <c r="AE12" s="7">
        <f>AND(SUM(AE$10:AE11)=0,AE$8&lt;=$H12)*$G12/12</f>
        <v>0</v>
      </c>
      <c r="AF12" s="7">
        <f>AND(SUM(AF$10:AF11)=0,AF$8&lt;=$H12)*$G12/12</f>
        <v>0</v>
      </c>
      <c r="AG12" s="7">
        <f>AND(SUM(AG$10:AG11)=0,AG$8&lt;=$H12)*$G12/12</f>
        <v>1083.3333333333333</v>
      </c>
      <c r="AH12" s="7">
        <f>AND(SUM(AH$10:AH11)=0,AH$8&lt;=$H12)*$G12/12</f>
        <v>1083.3333333333333</v>
      </c>
      <c r="AI12" s="7">
        <f>AND(SUM(AI$10:AI11)=0,AI$8&lt;=$H12)*$G12/12</f>
        <v>1083.3333333333333</v>
      </c>
      <c r="AJ12" s="7">
        <f>AND(SUM(AJ$10:AJ11)=0,AJ$8&lt;=$H12)*$G12/12</f>
        <v>1083.3333333333333</v>
      </c>
      <c r="AK12" s="7">
        <f>AND(SUM(AK$10:AK11)=0,AK$8&lt;=$H12)*$G12/12</f>
        <v>1083.3333333333333</v>
      </c>
      <c r="AL12" s="7">
        <f>AND(SUM(AL$10:AL11)=0,AL$8&lt;=$H12)*$G12/12</f>
        <v>1083.3333333333333</v>
      </c>
      <c r="AM12" s="7">
        <f>AND(SUM(AM$10:AM11)=0,AM$8&lt;=$H12)*$G12/12</f>
        <v>1083.3333333333333</v>
      </c>
      <c r="AN12" s="7">
        <f>AND(SUM(AN$10:AN11)=0,AN$8&lt;=$H12)*$G12/12</f>
        <v>1083.3333333333333</v>
      </c>
      <c r="AO12" s="7">
        <f>AND(SUM(AO$10:AO11)=0,AO$8&lt;=$H12)*$G12/12</f>
        <v>1083.3333333333333</v>
      </c>
      <c r="AP12" s="7">
        <f>AND(SUM(AP$10:AP11)=0,AP$8&lt;=$H12)*$G12/12</f>
        <v>1083.3333333333333</v>
      </c>
      <c r="AQ12" s="7">
        <f>AND(SUM(AQ$10:AQ11)=0,AQ$8&lt;=$H12)*$G12/12</f>
        <v>1083.3333333333333</v>
      </c>
      <c r="AR12" s="7">
        <f>AND(SUM(AR$10:AR11)=0,AR$8&lt;=$H12)*$G12/12</f>
        <v>1083.3333333333333</v>
      </c>
      <c r="AS12" s="7">
        <f>AND(SUM(AS$10:AS11)=0,AS$8&lt;=$H12)*$G12/12</f>
        <v>0</v>
      </c>
      <c r="AT12" s="7">
        <f>AND(SUM(AT$10:AT11)=0,AT$8&lt;=$H12)*$G12/12</f>
        <v>0</v>
      </c>
      <c r="AU12" s="7">
        <f>AND(SUM(AU$10:AU11)=0,AU$8&lt;=$H12)*$G12/12</f>
        <v>0</v>
      </c>
      <c r="AV12" s="6">
        <f>AND(SUM(AV$10:AV11)=0,AV$8&lt;=$H12)*$G12/12</f>
        <v>0</v>
      </c>
    </row>
    <row r="13" spans="3:48" x14ac:dyDescent="0.25">
      <c r="J13" s="18" t="s">
        <v>22</v>
      </c>
      <c r="K13" s="19">
        <f>SUM(K10:K12)</f>
        <v>1000</v>
      </c>
      <c r="L13" s="19">
        <f t="shared" ref="L13:AV13" si="33">SUM(L10:L12)</f>
        <v>1000</v>
      </c>
      <c r="M13" s="19">
        <f t="shared" si="33"/>
        <v>1000</v>
      </c>
      <c r="N13" s="19">
        <f t="shared" si="33"/>
        <v>1000</v>
      </c>
      <c r="O13" s="19">
        <f t="shared" si="33"/>
        <v>1000</v>
      </c>
      <c r="P13" s="19">
        <f t="shared" si="33"/>
        <v>1000</v>
      </c>
      <c r="Q13" s="19">
        <f t="shared" si="33"/>
        <v>1000</v>
      </c>
      <c r="R13" s="19">
        <f t="shared" si="33"/>
        <v>1000</v>
      </c>
      <c r="S13" s="19">
        <f t="shared" si="33"/>
        <v>1000</v>
      </c>
      <c r="T13" s="19">
        <f t="shared" si="33"/>
        <v>1000</v>
      </c>
      <c r="U13" s="19">
        <f t="shared" si="33"/>
        <v>1041.6666666666667</v>
      </c>
      <c r="V13" s="19">
        <f t="shared" si="33"/>
        <v>1041.6666666666667</v>
      </c>
      <c r="W13" s="19">
        <f t="shared" si="33"/>
        <v>1041.6666666666667</v>
      </c>
      <c r="X13" s="19">
        <f t="shared" si="33"/>
        <v>1041.6666666666667</v>
      </c>
      <c r="Y13" s="19">
        <f t="shared" si="33"/>
        <v>1041.6666666666667</v>
      </c>
      <c r="Z13" s="19">
        <f t="shared" si="33"/>
        <v>1041.6666666666667</v>
      </c>
      <c r="AA13" s="19">
        <f t="shared" si="33"/>
        <v>1041.6666666666667</v>
      </c>
      <c r="AB13" s="19">
        <f t="shared" si="33"/>
        <v>1041.6666666666667</v>
      </c>
      <c r="AC13" s="19">
        <f t="shared" si="33"/>
        <v>1041.6666666666667</v>
      </c>
      <c r="AD13" s="19">
        <f t="shared" si="33"/>
        <v>1041.6666666666667</v>
      </c>
      <c r="AE13" s="19">
        <f t="shared" si="33"/>
        <v>1041.6666666666667</v>
      </c>
      <c r="AF13" s="19">
        <f t="shared" si="33"/>
        <v>1041.6666666666667</v>
      </c>
      <c r="AG13" s="19">
        <f t="shared" si="33"/>
        <v>1083.3333333333333</v>
      </c>
      <c r="AH13" s="19">
        <f t="shared" si="33"/>
        <v>1083.3333333333333</v>
      </c>
      <c r="AI13" s="19">
        <f t="shared" si="33"/>
        <v>1083.3333333333333</v>
      </c>
      <c r="AJ13" s="19">
        <f t="shared" si="33"/>
        <v>1083.3333333333333</v>
      </c>
      <c r="AK13" s="19">
        <f t="shared" si="33"/>
        <v>1083.3333333333333</v>
      </c>
      <c r="AL13" s="19">
        <f t="shared" si="33"/>
        <v>1083.3333333333333</v>
      </c>
      <c r="AM13" s="19">
        <f t="shared" si="33"/>
        <v>1083.3333333333333</v>
      </c>
      <c r="AN13" s="19">
        <f t="shared" si="33"/>
        <v>1083.3333333333333</v>
      </c>
      <c r="AO13" s="19">
        <f t="shared" si="33"/>
        <v>1083.3333333333333</v>
      </c>
      <c r="AP13" s="19">
        <f t="shared" si="33"/>
        <v>1083.3333333333333</v>
      </c>
      <c r="AQ13" s="19">
        <f t="shared" si="33"/>
        <v>1083.3333333333333</v>
      </c>
      <c r="AR13" s="19">
        <f t="shared" si="33"/>
        <v>1083.3333333333333</v>
      </c>
      <c r="AS13" s="19">
        <f t="shared" si="33"/>
        <v>0</v>
      </c>
      <c r="AT13" s="19">
        <f t="shared" si="33"/>
        <v>0</v>
      </c>
      <c r="AU13" s="19">
        <f t="shared" si="33"/>
        <v>0</v>
      </c>
      <c r="AV13" s="20">
        <f t="shared" si="33"/>
        <v>0</v>
      </c>
    </row>
  </sheetData>
  <hyperlinks>
    <hyperlink ref="C4" r:id="rId1" xr:uid="{00000000-0004-0000-0100-000000000000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Practice Example</vt:lpstr>
      <vt:lpstr>Useful Example</vt:lpstr>
      <vt:lpstr>'Practice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Belasco</dc:creator>
  <cp:lastModifiedBy>Michael Belasco</cp:lastModifiedBy>
  <dcterms:created xsi:type="dcterms:W3CDTF">2016-03-07T04:17:39Z</dcterms:created>
  <dcterms:modified xsi:type="dcterms:W3CDTF">2020-11-14T22:57:17Z</dcterms:modified>
</cp:coreProperties>
</file>