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sburt\Desktop\"/>
    </mc:Choice>
  </mc:AlternateContent>
  <bookViews>
    <workbookView xWindow="0" yWindow="0" windowWidth="28800" windowHeight="12210" xr2:uid="{00000000-000D-0000-FFFF-FFFF00000000}"/>
  </bookViews>
  <sheets>
    <sheet name="Amortization Table" sheetId="1" r:id="rId1"/>
  </sheets>
  <definedNames>
    <definedName name="Curtailment">'Amortization Table'!$H$4</definedName>
    <definedName name="Loan_Amount">'Amortization Table'!$D$4</definedName>
    <definedName name="Maturity">'Amortization Table'!$D$6</definedName>
    <definedName name="Origination">'Amortization Table'!$H$7</definedName>
    <definedName name="Payment">'Amortization Table'!$D$9</definedName>
    <definedName name="Payoff">'Amortization Table'!$D$8</definedName>
    <definedName name="Payoff_Amt">'Amortization Table'!$H$5</definedName>
    <definedName name="Periods">'Amortization Table'!$D$7</definedName>
    <definedName name="Points">'Amortization Table'!$H$8</definedName>
    <definedName name="_xlnm.Print_Area" localSheetId="0">'Amortization Table'!$B$2:$H$373</definedName>
    <definedName name="Rate">'Amortization Table'!$D$5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B14" i="1" l="1"/>
  <c r="C14" i="1"/>
  <c r="D14" i="1" s="1"/>
  <c r="G13" i="1"/>
  <c r="D9" i="1"/>
  <c r="B15" i="1" l="1"/>
  <c r="F15" i="1" s="1"/>
  <c r="F14" i="1"/>
  <c r="E14" i="1"/>
  <c r="B16" i="1" l="1"/>
  <c r="F16" i="1" s="1"/>
  <c r="G14" i="1"/>
  <c r="H14" i="1"/>
  <c r="C15" i="1" s="1"/>
  <c r="B17" i="1" l="1"/>
  <c r="F17" i="1" s="1"/>
  <c r="B18" i="1"/>
  <c r="F18" i="1" s="1"/>
  <c r="D15" i="1"/>
  <c r="E15" i="1" s="1"/>
  <c r="B19" i="1" l="1"/>
  <c r="F19" i="1" s="1"/>
  <c r="H15" i="1"/>
  <c r="C16" i="1" s="1"/>
  <c r="B20" i="1" l="1"/>
  <c r="F20" i="1" s="1"/>
  <c r="D16" i="1"/>
  <c r="E16" i="1" s="1"/>
  <c r="G15" i="1"/>
  <c r="B21" i="1" l="1"/>
  <c r="F21" i="1" s="1"/>
  <c r="H16" i="1"/>
  <c r="C17" i="1" s="1"/>
  <c r="D17" i="1" s="1"/>
  <c r="E17" i="1" s="1"/>
  <c r="G16" i="1" l="1"/>
  <c r="H17" i="1"/>
  <c r="C18" i="1" s="1"/>
  <c r="D18" i="1" s="1"/>
  <c r="E18" i="1" s="1"/>
  <c r="B22" i="1"/>
  <c r="F22" i="1" s="1"/>
  <c r="B23" i="1" l="1"/>
  <c r="F23" i="1" s="1"/>
  <c r="H18" i="1"/>
  <c r="C19" i="1" s="1"/>
  <c r="D19" i="1" s="1"/>
  <c r="E19" i="1" s="1"/>
  <c r="G17" i="1"/>
  <c r="G18" i="1" l="1"/>
  <c r="H19" i="1"/>
  <c r="C20" i="1" s="1"/>
  <c r="D20" i="1" s="1"/>
  <c r="E20" i="1" s="1"/>
  <c r="B24" i="1"/>
  <c r="F24" i="1" s="1"/>
  <c r="H20" i="1" l="1"/>
  <c r="C21" i="1" s="1"/>
  <c r="D21" i="1" s="1"/>
  <c r="E21" i="1" s="1"/>
  <c r="G19" i="1"/>
  <c r="B25" i="1"/>
  <c r="F25" i="1" s="1"/>
  <c r="G20" i="1"/>
  <c r="B26" i="1" l="1"/>
  <c r="F26" i="1" s="1"/>
  <c r="H21" i="1"/>
  <c r="C22" i="1" s="1"/>
  <c r="G21" i="1" l="1"/>
  <c r="B27" i="1"/>
  <c r="F27" i="1" s="1"/>
  <c r="D22" i="1"/>
  <c r="E22" i="1" s="1"/>
  <c r="B28" i="1" l="1"/>
  <c r="F28" i="1" s="1"/>
  <c r="H22" i="1"/>
  <c r="C23" i="1" s="1"/>
  <c r="B29" i="1" l="1"/>
  <c r="F29" i="1" s="1"/>
  <c r="D23" i="1"/>
  <c r="E23" i="1" s="1"/>
  <c r="G22" i="1"/>
  <c r="B30" i="1" l="1"/>
  <c r="F30" i="1" s="1"/>
  <c r="H23" i="1"/>
  <c r="C24" i="1" s="1"/>
  <c r="B31" i="1" l="1"/>
  <c r="F31" i="1" s="1"/>
  <c r="G23" i="1"/>
  <c r="D24" i="1"/>
  <c r="E24" i="1" s="1"/>
  <c r="B32" i="1" l="1"/>
  <c r="F32" i="1" s="1"/>
  <c r="H24" i="1"/>
  <c r="C25" i="1" s="1"/>
  <c r="B33" i="1" l="1"/>
  <c r="F33" i="1" s="1"/>
  <c r="D25" i="1"/>
  <c r="E25" i="1" s="1"/>
  <c r="G24" i="1"/>
  <c r="B34" i="1" l="1"/>
  <c r="F34" i="1" s="1"/>
  <c r="H25" i="1"/>
  <c r="C26" i="1" s="1"/>
  <c r="G25" i="1" l="1"/>
  <c r="B35" i="1"/>
  <c r="F35" i="1" s="1"/>
  <c r="D26" i="1"/>
  <c r="E26" i="1" s="1"/>
  <c r="B36" i="1" l="1"/>
  <c r="F36" i="1" s="1"/>
  <c r="H26" i="1"/>
  <c r="C27" i="1" s="1"/>
  <c r="B37" i="1" l="1"/>
  <c r="F37" i="1" s="1"/>
  <c r="D27" i="1"/>
  <c r="E27" i="1" s="1"/>
  <c r="G26" i="1"/>
  <c r="B38" i="1" l="1"/>
  <c r="F38" i="1" s="1"/>
  <c r="H27" i="1"/>
  <c r="C28" i="1" s="1"/>
  <c r="B39" i="1" l="1"/>
  <c r="F39" i="1" s="1"/>
  <c r="G27" i="1"/>
  <c r="D28" i="1"/>
  <c r="E28" i="1" s="1"/>
  <c r="B40" i="1" l="1"/>
  <c r="F40" i="1" s="1"/>
  <c r="H28" i="1"/>
  <c r="C29" i="1" s="1"/>
  <c r="B41" i="1" l="1"/>
  <c r="F41" i="1" s="1"/>
  <c r="D29" i="1"/>
  <c r="E29" i="1" s="1"/>
  <c r="G28" i="1"/>
  <c r="B42" i="1" l="1"/>
  <c r="F42" i="1" s="1"/>
  <c r="H29" i="1"/>
  <c r="C30" i="1" s="1"/>
  <c r="G29" i="1" l="1"/>
  <c r="B43" i="1"/>
  <c r="F43" i="1" s="1"/>
  <c r="D30" i="1"/>
  <c r="E30" i="1" s="1"/>
  <c r="B44" i="1" l="1"/>
  <c r="F44" i="1" s="1"/>
  <c r="H30" i="1"/>
  <c r="C31" i="1" s="1"/>
  <c r="B45" i="1" l="1"/>
  <c r="F45" i="1" s="1"/>
  <c r="D31" i="1"/>
  <c r="E31" i="1" s="1"/>
  <c r="G30" i="1"/>
  <c r="B46" i="1" l="1"/>
  <c r="F46" i="1" s="1"/>
  <c r="H31" i="1"/>
  <c r="C32" i="1" s="1"/>
  <c r="G31" i="1" l="1"/>
  <c r="B47" i="1"/>
  <c r="F47" i="1" s="1"/>
  <c r="D32" i="1"/>
  <c r="E32" i="1" s="1"/>
  <c r="B48" i="1" l="1"/>
  <c r="F48" i="1" s="1"/>
  <c r="H32" i="1"/>
  <c r="C33" i="1" s="1"/>
  <c r="B49" i="1" l="1"/>
  <c r="F49" i="1" s="1"/>
  <c r="D33" i="1"/>
  <c r="E33" i="1" s="1"/>
  <c r="G32" i="1"/>
  <c r="B50" i="1" l="1"/>
  <c r="F50" i="1" s="1"/>
  <c r="H33" i="1"/>
  <c r="C34" i="1" s="1"/>
  <c r="G33" i="1" l="1"/>
  <c r="B51" i="1"/>
  <c r="F51" i="1" s="1"/>
  <c r="D34" i="1"/>
  <c r="E34" i="1" s="1"/>
  <c r="B52" i="1" l="1"/>
  <c r="F52" i="1" s="1"/>
  <c r="H34" i="1"/>
  <c r="C35" i="1" s="1"/>
  <c r="B53" i="1" l="1"/>
  <c r="F53" i="1" s="1"/>
  <c r="D35" i="1"/>
  <c r="E35" i="1" s="1"/>
  <c r="G34" i="1"/>
  <c r="B54" i="1" l="1"/>
  <c r="F54" i="1" s="1"/>
  <c r="H35" i="1"/>
  <c r="C36" i="1" s="1"/>
  <c r="B55" i="1" l="1"/>
  <c r="F55" i="1" s="1"/>
  <c r="G35" i="1"/>
  <c r="D36" i="1"/>
  <c r="E36" i="1" s="1"/>
  <c r="B56" i="1" l="1"/>
  <c r="F56" i="1" s="1"/>
  <c r="H36" i="1"/>
  <c r="C37" i="1" s="1"/>
  <c r="B57" i="1" l="1"/>
  <c r="F57" i="1" s="1"/>
  <c r="D37" i="1"/>
  <c r="E37" i="1" s="1"/>
  <c r="G36" i="1"/>
  <c r="B58" i="1" l="1"/>
  <c r="F58" i="1" s="1"/>
  <c r="H37" i="1"/>
  <c r="C38" i="1" s="1"/>
  <c r="G37" i="1" l="1"/>
  <c r="B59" i="1"/>
  <c r="F59" i="1" s="1"/>
  <c r="D38" i="1"/>
  <c r="E38" i="1" s="1"/>
  <c r="B60" i="1" l="1"/>
  <c r="F60" i="1" s="1"/>
  <c r="H38" i="1"/>
  <c r="C39" i="1" s="1"/>
  <c r="B61" i="1" l="1"/>
  <c r="F61" i="1" s="1"/>
  <c r="D39" i="1"/>
  <c r="E39" i="1" s="1"/>
  <c r="G38" i="1"/>
  <c r="B62" i="1" l="1"/>
  <c r="F62" i="1" s="1"/>
  <c r="H39" i="1"/>
  <c r="C40" i="1" s="1"/>
  <c r="B63" i="1" l="1"/>
  <c r="F63" i="1" s="1"/>
  <c r="G39" i="1"/>
  <c r="D40" i="1"/>
  <c r="E40" i="1" s="1"/>
  <c r="B64" i="1" l="1"/>
  <c r="F64" i="1" s="1"/>
  <c r="H40" i="1"/>
  <c r="C41" i="1" s="1"/>
  <c r="B65" i="1" l="1"/>
  <c r="F65" i="1" s="1"/>
  <c r="D41" i="1"/>
  <c r="E41" i="1" s="1"/>
  <c r="G40" i="1"/>
  <c r="B66" i="1" l="1"/>
  <c r="F66" i="1" s="1"/>
  <c r="H41" i="1"/>
  <c r="C42" i="1" s="1"/>
  <c r="G41" i="1" l="1"/>
  <c r="B67" i="1"/>
  <c r="F67" i="1" s="1"/>
  <c r="D42" i="1"/>
  <c r="E42" i="1" s="1"/>
  <c r="B68" i="1" l="1"/>
  <c r="F68" i="1" s="1"/>
  <c r="H42" i="1"/>
  <c r="C43" i="1" s="1"/>
  <c r="B69" i="1" l="1"/>
  <c r="F69" i="1" s="1"/>
  <c r="D43" i="1"/>
  <c r="E43" i="1" s="1"/>
  <c r="G42" i="1"/>
  <c r="B70" i="1" l="1"/>
  <c r="F70" i="1" s="1"/>
  <c r="H43" i="1"/>
  <c r="C44" i="1" s="1"/>
  <c r="G43" i="1" l="1"/>
  <c r="B71" i="1"/>
  <c r="F71" i="1" s="1"/>
  <c r="D44" i="1"/>
  <c r="E44" i="1" s="1"/>
  <c r="B72" i="1" l="1"/>
  <c r="F72" i="1" s="1"/>
  <c r="H44" i="1"/>
  <c r="C45" i="1" s="1"/>
  <c r="B73" i="1" l="1"/>
  <c r="F73" i="1" s="1"/>
  <c r="D45" i="1"/>
  <c r="E45" i="1" s="1"/>
  <c r="G44" i="1"/>
  <c r="B74" i="1" l="1"/>
  <c r="F74" i="1" s="1"/>
  <c r="H45" i="1"/>
  <c r="C46" i="1" s="1"/>
  <c r="B75" i="1" l="1"/>
  <c r="F75" i="1" s="1"/>
  <c r="G45" i="1"/>
  <c r="D46" i="1"/>
  <c r="E46" i="1" s="1"/>
  <c r="B76" i="1" l="1"/>
  <c r="F76" i="1" s="1"/>
  <c r="H46" i="1"/>
  <c r="C47" i="1" s="1"/>
  <c r="B77" i="1" l="1"/>
  <c r="F77" i="1" s="1"/>
  <c r="D47" i="1"/>
  <c r="E47" i="1" s="1"/>
  <c r="G46" i="1"/>
  <c r="B78" i="1" l="1"/>
  <c r="F78" i="1" s="1"/>
  <c r="H47" i="1"/>
  <c r="C48" i="1" s="1"/>
  <c r="B79" i="1" l="1"/>
  <c r="F79" i="1" s="1"/>
  <c r="G47" i="1"/>
  <c r="D48" i="1"/>
  <c r="E48" i="1" s="1"/>
  <c r="B80" i="1" l="1"/>
  <c r="F80" i="1" s="1"/>
  <c r="H48" i="1"/>
  <c r="C49" i="1" s="1"/>
  <c r="B81" i="1" l="1"/>
  <c r="F81" i="1" s="1"/>
  <c r="D49" i="1"/>
  <c r="E49" i="1" s="1"/>
  <c r="G48" i="1"/>
  <c r="B82" i="1" l="1"/>
  <c r="F82" i="1" s="1"/>
  <c r="H49" i="1"/>
  <c r="C50" i="1" s="1"/>
  <c r="B83" i="1" l="1"/>
  <c r="F83" i="1" s="1"/>
  <c r="G49" i="1"/>
  <c r="D50" i="1"/>
  <c r="E50" i="1" s="1"/>
  <c r="B84" i="1" l="1"/>
  <c r="F84" i="1" s="1"/>
  <c r="H50" i="1"/>
  <c r="C51" i="1" s="1"/>
  <c r="B85" i="1" l="1"/>
  <c r="F85" i="1" s="1"/>
  <c r="D51" i="1"/>
  <c r="E51" i="1" s="1"/>
  <c r="G50" i="1"/>
  <c r="B86" i="1" l="1"/>
  <c r="F86" i="1" s="1"/>
  <c r="H51" i="1"/>
  <c r="C52" i="1" s="1"/>
  <c r="G51" i="1" l="1"/>
  <c r="B87" i="1"/>
  <c r="F87" i="1" s="1"/>
  <c r="D52" i="1"/>
  <c r="E52" i="1" s="1"/>
  <c r="B88" i="1" l="1"/>
  <c r="F88" i="1" s="1"/>
  <c r="H52" i="1"/>
  <c r="C53" i="1" s="1"/>
  <c r="B89" i="1" l="1"/>
  <c r="F89" i="1" s="1"/>
  <c r="D53" i="1"/>
  <c r="E53" i="1" s="1"/>
  <c r="G52" i="1"/>
  <c r="B90" i="1" l="1"/>
  <c r="F90" i="1" s="1"/>
  <c r="H53" i="1"/>
  <c r="C54" i="1" s="1"/>
  <c r="G53" i="1" l="1"/>
  <c r="B91" i="1"/>
  <c r="F91" i="1" s="1"/>
  <c r="D54" i="1"/>
  <c r="E54" i="1" s="1"/>
  <c r="B92" i="1" l="1"/>
  <c r="F92" i="1" s="1"/>
  <c r="H54" i="1"/>
  <c r="C55" i="1" s="1"/>
  <c r="B93" i="1" l="1"/>
  <c r="F93" i="1" s="1"/>
  <c r="D55" i="1"/>
  <c r="E55" i="1" s="1"/>
  <c r="G54" i="1"/>
  <c r="B94" i="1" l="1"/>
  <c r="F94" i="1" s="1"/>
  <c r="H55" i="1"/>
  <c r="C56" i="1" s="1"/>
  <c r="G55" i="1" l="1"/>
  <c r="B95" i="1"/>
  <c r="F95" i="1" s="1"/>
  <c r="D56" i="1"/>
  <c r="E56" i="1" s="1"/>
  <c r="B96" i="1" l="1"/>
  <c r="F96" i="1" s="1"/>
  <c r="H56" i="1"/>
  <c r="C57" i="1" s="1"/>
  <c r="B97" i="1" l="1"/>
  <c r="F97" i="1" s="1"/>
  <c r="G56" i="1"/>
  <c r="D57" i="1"/>
  <c r="E57" i="1" s="1"/>
  <c r="B98" i="1" l="1"/>
  <c r="F98" i="1" s="1"/>
  <c r="H57" i="1"/>
  <c r="C58" i="1" s="1"/>
  <c r="G57" i="1" l="1"/>
  <c r="B99" i="1"/>
  <c r="F99" i="1" s="1"/>
  <c r="D58" i="1"/>
  <c r="E58" i="1" s="1"/>
  <c r="B100" i="1" l="1"/>
  <c r="F100" i="1" s="1"/>
  <c r="H58" i="1"/>
  <c r="C59" i="1" s="1"/>
  <c r="B101" i="1" l="1"/>
  <c r="F101" i="1" s="1"/>
  <c r="D59" i="1"/>
  <c r="E59" i="1" s="1"/>
  <c r="G58" i="1"/>
  <c r="B102" i="1" l="1"/>
  <c r="F102" i="1" s="1"/>
  <c r="H59" i="1"/>
  <c r="C60" i="1" s="1"/>
  <c r="B103" i="1" l="1"/>
  <c r="F103" i="1" s="1"/>
  <c r="G59" i="1"/>
  <c r="D60" i="1"/>
  <c r="E60" i="1" s="1"/>
  <c r="B104" i="1" l="1"/>
  <c r="F104" i="1" s="1"/>
  <c r="H60" i="1"/>
  <c r="C61" i="1" s="1"/>
  <c r="G60" i="1" l="1"/>
  <c r="B105" i="1"/>
  <c r="F105" i="1" s="1"/>
  <c r="D61" i="1"/>
  <c r="E61" i="1" s="1"/>
  <c r="B106" i="1" l="1"/>
  <c r="F106" i="1" s="1"/>
  <c r="H61" i="1"/>
  <c r="C62" i="1" s="1"/>
  <c r="G61" i="1" l="1"/>
  <c r="B107" i="1"/>
  <c r="F107" i="1" s="1"/>
  <c r="D62" i="1"/>
  <c r="E62" i="1" s="1"/>
  <c r="B108" i="1" l="1"/>
  <c r="F108" i="1" s="1"/>
  <c r="H62" i="1"/>
  <c r="C63" i="1" s="1"/>
  <c r="B109" i="1" l="1"/>
  <c r="F109" i="1" s="1"/>
  <c r="D63" i="1"/>
  <c r="E63" i="1" s="1"/>
  <c r="G62" i="1"/>
  <c r="B110" i="1" l="1"/>
  <c r="F110" i="1" s="1"/>
  <c r="H63" i="1"/>
  <c r="C64" i="1" s="1"/>
  <c r="B111" i="1" l="1"/>
  <c r="F111" i="1" s="1"/>
  <c r="G63" i="1"/>
  <c r="D64" i="1"/>
  <c r="E64" i="1" s="1"/>
  <c r="B112" i="1" l="1"/>
  <c r="F112" i="1" s="1"/>
  <c r="H64" i="1"/>
  <c r="C65" i="1" s="1"/>
  <c r="B113" i="1" l="1"/>
  <c r="F113" i="1" s="1"/>
  <c r="D65" i="1"/>
  <c r="E65" i="1" s="1"/>
  <c r="G64" i="1"/>
  <c r="B114" i="1" l="1"/>
  <c r="F114" i="1" s="1"/>
  <c r="H65" i="1"/>
  <c r="C66" i="1" s="1"/>
  <c r="G65" i="1" l="1"/>
  <c r="B115" i="1"/>
  <c r="F115" i="1" s="1"/>
  <c r="D66" i="1"/>
  <c r="E66" i="1" s="1"/>
  <c r="B116" i="1" l="1"/>
  <c r="F116" i="1" s="1"/>
  <c r="H66" i="1"/>
  <c r="C67" i="1" s="1"/>
  <c r="B117" i="1" l="1"/>
  <c r="F117" i="1" s="1"/>
  <c r="D67" i="1"/>
  <c r="E67" i="1" s="1"/>
  <c r="G66" i="1"/>
  <c r="B118" i="1" l="1"/>
  <c r="F118" i="1" s="1"/>
  <c r="H67" i="1"/>
  <c r="C68" i="1" s="1"/>
  <c r="G67" i="1" l="1"/>
  <c r="B119" i="1"/>
  <c r="F119" i="1" s="1"/>
  <c r="D68" i="1"/>
  <c r="E68" i="1" s="1"/>
  <c r="B120" i="1" l="1"/>
  <c r="F120" i="1" s="1"/>
  <c r="H68" i="1"/>
  <c r="C69" i="1" s="1"/>
  <c r="B121" i="1" l="1"/>
  <c r="F121" i="1" s="1"/>
  <c r="D69" i="1"/>
  <c r="E69" i="1" s="1"/>
  <c r="G68" i="1"/>
  <c r="B122" i="1" l="1"/>
  <c r="F122" i="1" s="1"/>
  <c r="H69" i="1"/>
  <c r="C70" i="1" s="1"/>
  <c r="G69" i="1" l="1"/>
  <c r="B123" i="1"/>
  <c r="F123" i="1" s="1"/>
  <c r="D70" i="1"/>
  <c r="E70" i="1" s="1"/>
  <c r="B124" i="1" l="1"/>
  <c r="F124" i="1" s="1"/>
  <c r="H70" i="1"/>
  <c r="C71" i="1" s="1"/>
  <c r="B125" i="1" l="1"/>
  <c r="F125" i="1" s="1"/>
  <c r="D71" i="1"/>
  <c r="E71" i="1" s="1"/>
  <c r="G70" i="1"/>
  <c r="B126" i="1" l="1"/>
  <c r="F126" i="1" s="1"/>
  <c r="H71" i="1"/>
  <c r="C72" i="1" s="1"/>
  <c r="G71" i="1" l="1"/>
  <c r="B127" i="1"/>
  <c r="F127" i="1" s="1"/>
  <c r="D72" i="1"/>
  <c r="E72" i="1" s="1"/>
  <c r="B128" i="1" l="1"/>
  <c r="F128" i="1" s="1"/>
  <c r="H72" i="1"/>
  <c r="C73" i="1" s="1"/>
  <c r="B129" i="1" l="1"/>
  <c r="F129" i="1" s="1"/>
  <c r="D73" i="1"/>
  <c r="E73" i="1" s="1"/>
  <c r="G72" i="1"/>
  <c r="B130" i="1" l="1"/>
  <c r="F130" i="1" s="1"/>
  <c r="H73" i="1"/>
  <c r="C74" i="1" s="1"/>
  <c r="G73" i="1" l="1"/>
  <c r="B131" i="1"/>
  <c r="F131" i="1" s="1"/>
  <c r="D74" i="1"/>
  <c r="E74" i="1" s="1"/>
  <c r="B132" i="1" l="1"/>
  <c r="F132" i="1" s="1"/>
  <c r="H74" i="1"/>
  <c r="C75" i="1" s="1"/>
  <c r="B133" i="1" l="1"/>
  <c r="F133" i="1" s="1"/>
  <c r="D75" i="1"/>
  <c r="E75" i="1" s="1"/>
  <c r="G74" i="1"/>
  <c r="B134" i="1" l="1"/>
  <c r="H75" i="1"/>
  <c r="C76" i="1" s="1"/>
  <c r="E134" i="1" l="1"/>
  <c r="F134" i="1"/>
  <c r="B135" i="1"/>
  <c r="D76" i="1"/>
  <c r="E76" i="1" s="1"/>
  <c r="G75" i="1"/>
  <c r="E135" i="1" l="1"/>
  <c r="F135" i="1"/>
  <c r="B136" i="1"/>
  <c r="H76" i="1"/>
  <c r="C77" i="1" s="1"/>
  <c r="F136" i="1" l="1"/>
  <c r="E136" i="1"/>
  <c r="B137" i="1"/>
  <c r="D77" i="1"/>
  <c r="E77" i="1" s="1"/>
  <c r="G76" i="1"/>
  <c r="E137" i="1" l="1"/>
  <c r="F137" i="1"/>
  <c r="B138" i="1"/>
  <c r="H77" i="1"/>
  <c r="C78" i="1" s="1"/>
  <c r="E138" i="1" l="1"/>
  <c r="F138" i="1"/>
  <c r="G77" i="1"/>
  <c r="B139" i="1"/>
  <c r="D78" i="1"/>
  <c r="E78" i="1" s="1"/>
  <c r="E139" i="1" l="1"/>
  <c r="F139" i="1"/>
  <c r="B140" i="1"/>
  <c r="H78" i="1"/>
  <c r="C79" i="1" s="1"/>
  <c r="E140" i="1" l="1"/>
  <c r="F140" i="1"/>
  <c r="B141" i="1"/>
  <c r="D79" i="1"/>
  <c r="E79" i="1" s="1"/>
  <c r="G78" i="1"/>
  <c r="E141" i="1" l="1"/>
  <c r="F141" i="1"/>
  <c r="B142" i="1"/>
  <c r="H79" i="1"/>
  <c r="C80" i="1" s="1"/>
  <c r="E142" i="1" l="1"/>
  <c r="F142" i="1"/>
  <c r="B143" i="1"/>
  <c r="D80" i="1"/>
  <c r="E80" i="1" s="1"/>
  <c r="G79" i="1"/>
  <c r="E143" i="1" l="1"/>
  <c r="F143" i="1"/>
  <c r="B144" i="1"/>
  <c r="H80" i="1"/>
  <c r="C81" i="1" s="1"/>
  <c r="E144" i="1" l="1"/>
  <c r="F144" i="1"/>
  <c r="B145" i="1"/>
  <c r="D81" i="1"/>
  <c r="E81" i="1" s="1"/>
  <c r="G80" i="1"/>
  <c r="E145" i="1" l="1"/>
  <c r="F145" i="1"/>
  <c r="B146" i="1"/>
  <c r="H81" i="1"/>
  <c r="C82" i="1" s="1"/>
  <c r="E146" i="1" l="1"/>
  <c r="F146" i="1"/>
  <c r="G81" i="1"/>
  <c r="B147" i="1"/>
  <c r="D82" i="1"/>
  <c r="E82" i="1" s="1"/>
  <c r="F147" i="1" l="1"/>
  <c r="E147" i="1"/>
  <c r="B148" i="1"/>
  <c r="H82" i="1"/>
  <c r="C83" i="1" s="1"/>
  <c r="F148" i="1" l="1"/>
  <c r="E148" i="1"/>
  <c r="B149" i="1"/>
  <c r="D83" i="1"/>
  <c r="E83" i="1" s="1"/>
  <c r="G82" i="1"/>
  <c r="F149" i="1" l="1"/>
  <c r="E149" i="1"/>
  <c r="B150" i="1"/>
  <c r="H83" i="1"/>
  <c r="C84" i="1" s="1"/>
  <c r="E150" i="1" l="1"/>
  <c r="F150" i="1"/>
  <c r="B151" i="1"/>
  <c r="D84" i="1"/>
  <c r="E84" i="1" s="1"/>
  <c r="G83" i="1"/>
  <c r="E151" i="1" l="1"/>
  <c r="F151" i="1"/>
  <c r="B152" i="1"/>
  <c r="H84" i="1"/>
  <c r="C85" i="1" s="1"/>
  <c r="E152" i="1" l="1"/>
  <c r="F152" i="1"/>
  <c r="B153" i="1"/>
  <c r="D85" i="1"/>
  <c r="E85" i="1" s="1"/>
  <c r="G84" i="1"/>
  <c r="E153" i="1" l="1"/>
  <c r="F153" i="1"/>
  <c r="B154" i="1"/>
  <c r="H85" i="1"/>
  <c r="C86" i="1" s="1"/>
  <c r="E154" i="1" l="1"/>
  <c r="F154" i="1"/>
  <c r="G85" i="1"/>
  <c r="B155" i="1"/>
  <c r="D86" i="1"/>
  <c r="E86" i="1" s="1"/>
  <c r="E155" i="1" l="1"/>
  <c r="F155" i="1"/>
  <c r="B156" i="1"/>
  <c r="H86" i="1"/>
  <c r="C87" i="1" s="1"/>
  <c r="E156" i="1" l="1"/>
  <c r="F156" i="1"/>
  <c r="B157" i="1"/>
  <c r="D87" i="1"/>
  <c r="E87" i="1" s="1"/>
  <c r="G86" i="1"/>
  <c r="E157" i="1" l="1"/>
  <c r="F157" i="1"/>
  <c r="B158" i="1"/>
  <c r="H87" i="1"/>
  <c r="C88" i="1" s="1"/>
  <c r="E158" i="1" l="1"/>
  <c r="F158" i="1"/>
  <c r="B159" i="1"/>
  <c r="D88" i="1"/>
  <c r="E88" i="1" s="1"/>
  <c r="G87" i="1"/>
  <c r="E159" i="1" l="1"/>
  <c r="F159" i="1"/>
  <c r="B160" i="1"/>
  <c r="H88" i="1"/>
  <c r="C89" i="1" s="1"/>
  <c r="E160" i="1" l="1"/>
  <c r="F160" i="1"/>
  <c r="B161" i="1"/>
  <c r="D89" i="1"/>
  <c r="E89" i="1" s="1"/>
  <c r="G88" i="1"/>
  <c r="E161" i="1" l="1"/>
  <c r="F161" i="1"/>
  <c r="B162" i="1"/>
  <c r="H89" i="1"/>
  <c r="C90" i="1" s="1"/>
  <c r="E162" i="1" l="1"/>
  <c r="F162" i="1"/>
  <c r="G89" i="1"/>
  <c r="B163" i="1"/>
  <c r="D90" i="1"/>
  <c r="E90" i="1" s="1"/>
  <c r="F163" i="1" l="1"/>
  <c r="E163" i="1"/>
  <c r="B164" i="1"/>
  <c r="H90" i="1"/>
  <c r="C91" i="1" s="1"/>
  <c r="E164" i="1" l="1"/>
  <c r="F164" i="1"/>
  <c r="B165" i="1"/>
  <c r="D91" i="1"/>
  <c r="E91" i="1" s="1"/>
  <c r="G90" i="1"/>
  <c r="E165" i="1" l="1"/>
  <c r="F165" i="1"/>
  <c r="B166" i="1"/>
  <c r="H91" i="1"/>
  <c r="C92" i="1" s="1"/>
  <c r="E166" i="1" l="1"/>
  <c r="F166" i="1"/>
  <c r="B167" i="1"/>
  <c r="D92" i="1"/>
  <c r="E92" i="1" s="1"/>
  <c r="G91" i="1"/>
  <c r="E167" i="1" l="1"/>
  <c r="F167" i="1"/>
  <c r="B168" i="1"/>
  <c r="H92" i="1"/>
  <c r="C93" i="1" s="1"/>
  <c r="E168" i="1" l="1"/>
  <c r="F168" i="1"/>
  <c r="B169" i="1"/>
  <c r="D93" i="1"/>
  <c r="E93" i="1" s="1"/>
  <c r="G92" i="1"/>
  <c r="E169" i="1" l="1"/>
  <c r="F169" i="1"/>
  <c r="B170" i="1"/>
  <c r="H93" i="1"/>
  <c r="C94" i="1" s="1"/>
  <c r="E170" i="1" l="1"/>
  <c r="F170" i="1"/>
  <c r="G93" i="1"/>
  <c r="B171" i="1"/>
  <c r="D94" i="1"/>
  <c r="E94" i="1" s="1"/>
  <c r="E171" i="1" l="1"/>
  <c r="F171" i="1"/>
  <c r="B172" i="1"/>
  <c r="H94" i="1"/>
  <c r="C95" i="1" s="1"/>
  <c r="E172" i="1" l="1"/>
  <c r="F172" i="1"/>
  <c r="B173" i="1"/>
  <c r="D95" i="1"/>
  <c r="E95" i="1" s="1"/>
  <c r="G94" i="1"/>
  <c r="F173" i="1" l="1"/>
  <c r="E173" i="1"/>
  <c r="B174" i="1"/>
  <c r="H95" i="1"/>
  <c r="C96" i="1" s="1"/>
  <c r="E174" i="1" l="1"/>
  <c r="F174" i="1"/>
  <c r="B175" i="1"/>
  <c r="D96" i="1"/>
  <c r="E96" i="1" s="1"/>
  <c r="G95" i="1"/>
  <c r="E175" i="1" l="1"/>
  <c r="F175" i="1"/>
  <c r="B176" i="1"/>
  <c r="H96" i="1"/>
  <c r="C97" i="1" s="1"/>
  <c r="E176" i="1" l="1"/>
  <c r="F176" i="1"/>
  <c r="B177" i="1"/>
  <c r="D97" i="1"/>
  <c r="E97" i="1" s="1"/>
  <c r="G96" i="1"/>
  <c r="E177" i="1" l="1"/>
  <c r="F177" i="1"/>
  <c r="B178" i="1"/>
  <c r="H97" i="1"/>
  <c r="C98" i="1" s="1"/>
  <c r="E178" i="1" l="1"/>
  <c r="F178" i="1"/>
  <c r="G97" i="1"/>
  <c r="B179" i="1"/>
  <c r="D98" i="1"/>
  <c r="E98" i="1" s="1"/>
  <c r="F179" i="1" l="1"/>
  <c r="E179" i="1"/>
  <c r="B180" i="1"/>
  <c r="H98" i="1"/>
  <c r="C99" i="1" s="1"/>
  <c r="E180" i="1" l="1"/>
  <c r="F180" i="1"/>
  <c r="B181" i="1"/>
  <c r="D99" i="1"/>
  <c r="E99" i="1" s="1"/>
  <c r="G98" i="1"/>
  <c r="E181" i="1" l="1"/>
  <c r="F181" i="1"/>
  <c r="B182" i="1"/>
  <c r="H99" i="1"/>
  <c r="C100" i="1" s="1"/>
  <c r="E182" i="1" l="1"/>
  <c r="F182" i="1"/>
  <c r="B183" i="1"/>
  <c r="D100" i="1"/>
  <c r="E100" i="1" s="1"/>
  <c r="G99" i="1"/>
  <c r="E183" i="1" l="1"/>
  <c r="F183" i="1"/>
  <c r="B184" i="1"/>
  <c r="H100" i="1"/>
  <c r="C101" i="1" s="1"/>
  <c r="E184" i="1" l="1"/>
  <c r="F184" i="1"/>
  <c r="B185" i="1"/>
  <c r="D101" i="1"/>
  <c r="E101" i="1" s="1"/>
  <c r="G100" i="1"/>
  <c r="E185" i="1" l="1"/>
  <c r="F185" i="1"/>
  <c r="B186" i="1"/>
  <c r="H101" i="1"/>
  <c r="C102" i="1" s="1"/>
  <c r="E186" i="1" l="1"/>
  <c r="F186" i="1"/>
  <c r="B187" i="1"/>
  <c r="D102" i="1"/>
  <c r="E102" i="1" s="1"/>
  <c r="G101" i="1"/>
  <c r="E187" i="1" l="1"/>
  <c r="F187" i="1"/>
  <c r="B188" i="1"/>
  <c r="H102" i="1"/>
  <c r="C103" i="1" s="1"/>
  <c r="E188" i="1" l="1"/>
  <c r="F188" i="1"/>
  <c r="G102" i="1"/>
  <c r="B189" i="1"/>
  <c r="D103" i="1"/>
  <c r="E103" i="1" s="1"/>
  <c r="F189" i="1" l="1"/>
  <c r="E189" i="1"/>
  <c r="B190" i="1"/>
  <c r="H103" i="1"/>
  <c r="C104" i="1" s="1"/>
  <c r="E190" i="1" l="1"/>
  <c r="F190" i="1"/>
  <c r="G103" i="1"/>
  <c r="B191" i="1"/>
  <c r="D104" i="1"/>
  <c r="E104" i="1" s="1"/>
  <c r="E191" i="1" l="1"/>
  <c r="F191" i="1"/>
  <c r="B192" i="1"/>
  <c r="H104" i="1"/>
  <c r="C105" i="1" s="1"/>
  <c r="E192" i="1" l="1"/>
  <c r="F192" i="1"/>
  <c r="B193" i="1"/>
  <c r="D105" i="1"/>
  <c r="E105" i="1" s="1"/>
  <c r="G104" i="1"/>
  <c r="E193" i="1" l="1"/>
  <c r="F193" i="1"/>
  <c r="B194" i="1"/>
  <c r="H105" i="1"/>
  <c r="C106" i="1" s="1"/>
  <c r="E194" i="1" l="1"/>
  <c r="F194" i="1"/>
  <c r="B195" i="1"/>
  <c r="D106" i="1"/>
  <c r="E106" i="1" s="1"/>
  <c r="G105" i="1"/>
  <c r="F195" i="1" l="1"/>
  <c r="E195" i="1"/>
  <c r="B196" i="1"/>
  <c r="H106" i="1"/>
  <c r="C107" i="1" s="1"/>
  <c r="E196" i="1" l="1"/>
  <c r="F196" i="1"/>
  <c r="G106" i="1"/>
  <c r="B197" i="1"/>
  <c r="D107" i="1"/>
  <c r="E107" i="1" s="1"/>
  <c r="E197" i="1" l="1"/>
  <c r="F197" i="1"/>
  <c r="B198" i="1"/>
  <c r="H107" i="1"/>
  <c r="C108" i="1" s="1"/>
  <c r="E198" i="1" l="1"/>
  <c r="F198" i="1"/>
  <c r="G107" i="1"/>
  <c r="B199" i="1"/>
  <c r="D108" i="1"/>
  <c r="E108" i="1" s="1"/>
  <c r="E199" i="1" l="1"/>
  <c r="F199" i="1"/>
  <c r="B200" i="1"/>
  <c r="H108" i="1"/>
  <c r="C109" i="1" s="1"/>
  <c r="F200" i="1" l="1"/>
  <c r="E200" i="1"/>
  <c r="B201" i="1"/>
  <c r="D109" i="1"/>
  <c r="E109" i="1" s="1"/>
  <c r="G108" i="1"/>
  <c r="E201" i="1" l="1"/>
  <c r="F201" i="1"/>
  <c r="B202" i="1"/>
  <c r="H109" i="1"/>
  <c r="C110" i="1" s="1"/>
  <c r="E202" i="1" l="1"/>
  <c r="F202" i="1"/>
  <c r="B203" i="1"/>
  <c r="D110" i="1"/>
  <c r="E110" i="1" s="1"/>
  <c r="G109" i="1"/>
  <c r="E203" i="1" l="1"/>
  <c r="F203" i="1"/>
  <c r="B204" i="1"/>
  <c r="H110" i="1"/>
  <c r="C111" i="1" s="1"/>
  <c r="E204" i="1" l="1"/>
  <c r="F204" i="1"/>
  <c r="G110" i="1"/>
  <c r="B205" i="1"/>
  <c r="D111" i="1"/>
  <c r="E111" i="1" s="1"/>
  <c r="E205" i="1" l="1"/>
  <c r="F205" i="1"/>
  <c r="B206" i="1"/>
  <c r="H111" i="1"/>
  <c r="C112" i="1" s="1"/>
  <c r="E206" i="1" l="1"/>
  <c r="F206" i="1"/>
  <c r="G111" i="1"/>
  <c r="B207" i="1"/>
  <c r="D112" i="1"/>
  <c r="E112" i="1" s="1"/>
  <c r="E207" i="1" l="1"/>
  <c r="F207" i="1"/>
  <c r="B208" i="1"/>
  <c r="H112" i="1"/>
  <c r="C113" i="1" s="1"/>
  <c r="E208" i="1" l="1"/>
  <c r="F208" i="1"/>
  <c r="B209" i="1"/>
  <c r="D113" i="1"/>
  <c r="E113" i="1" s="1"/>
  <c r="G112" i="1"/>
  <c r="E209" i="1" l="1"/>
  <c r="F209" i="1"/>
  <c r="B210" i="1"/>
  <c r="H113" i="1"/>
  <c r="C114" i="1" s="1"/>
  <c r="E210" i="1" l="1"/>
  <c r="F210" i="1"/>
  <c r="B211" i="1"/>
  <c r="D114" i="1"/>
  <c r="E114" i="1" s="1"/>
  <c r="G113" i="1"/>
  <c r="F211" i="1" l="1"/>
  <c r="E211" i="1"/>
  <c r="B212" i="1"/>
  <c r="H114" i="1"/>
  <c r="C115" i="1" s="1"/>
  <c r="E212" i="1" l="1"/>
  <c r="F212" i="1"/>
  <c r="G114" i="1"/>
  <c r="B213" i="1"/>
  <c r="D115" i="1"/>
  <c r="E115" i="1" s="1"/>
  <c r="E213" i="1" l="1"/>
  <c r="F213" i="1"/>
  <c r="B214" i="1"/>
  <c r="H115" i="1"/>
  <c r="C116" i="1" s="1"/>
  <c r="E214" i="1" l="1"/>
  <c r="F214" i="1"/>
  <c r="G115" i="1"/>
  <c r="B215" i="1"/>
  <c r="D116" i="1"/>
  <c r="E116" i="1" s="1"/>
  <c r="E215" i="1" l="1"/>
  <c r="F215" i="1"/>
  <c r="B216" i="1"/>
  <c r="H116" i="1"/>
  <c r="C117" i="1" s="1"/>
  <c r="F216" i="1" l="1"/>
  <c r="E216" i="1"/>
  <c r="B217" i="1"/>
  <c r="D117" i="1"/>
  <c r="E117" i="1" s="1"/>
  <c r="G116" i="1"/>
  <c r="E217" i="1" l="1"/>
  <c r="F217" i="1"/>
  <c r="B218" i="1"/>
  <c r="H117" i="1"/>
  <c r="C118" i="1" s="1"/>
  <c r="E218" i="1" l="1"/>
  <c r="F218" i="1"/>
  <c r="B219" i="1"/>
  <c r="D118" i="1"/>
  <c r="E118" i="1" s="1"/>
  <c r="G117" i="1"/>
  <c r="E219" i="1" l="1"/>
  <c r="F219" i="1"/>
  <c r="B220" i="1"/>
  <c r="H118" i="1"/>
  <c r="C119" i="1" s="1"/>
  <c r="E220" i="1" l="1"/>
  <c r="F220" i="1"/>
  <c r="G118" i="1"/>
  <c r="B221" i="1"/>
  <c r="D119" i="1"/>
  <c r="E119" i="1" s="1"/>
  <c r="E221" i="1" l="1"/>
  <c r="F221" i="1"/>
  <c r="B222" i="1"/>
  <c r="H119" i="1"/>
  <c r="C120" i="1" s="1"/>
  <c r="E222" i="1" l="1"/>
  <c r="F222" i="1"/>
  <c r="G119" i="1"/>
  <c r="B223" i="1"/>
  <c r="D120" i="1"/>
  <c r="E120" i="1" s="1"/>
  <c r="F223" i="1" l="1"/>
  <c r="E223" i="1"/>
  <c r="B224" i="1"/>
  <c r="H120" i="1"/>
  <c r="C121" i="1" s="1"/>
  <c r="E224" i="1" l="1"/>
  <c r="F224" i="1"/>
  <c r="B225" i="1"/>
  <c r="D121" i="1"/>
  <c r="E121" i="1" s="1"/>
  <c r="G120" i="1"/>
  <c r="E225" i="1" l="1"/>
  <c r="F225" i="1"/>
  <c r="B226" i="1"/>
  <c r="H121" i="1"/>
  <c r="C122" i="1" s="1"/>
  <c r="E226" i="1" l="1"/>
  <c r="F226" i="1"/>
  <c r="B227" i="1"/>
  <c r="D122" i="1"/>
  <c r="E122" i="1" s="1"/>
  <c r="G121" i="1"/>
  <c r="F227" i="1" l="1"/>
  <c r="E227" i="1"/>
  <c r="B228" i="1"/>
  <c r="H122" i="1"/>
  <c r="C123" i="1" s="1"/>
  <c r="E228" i="1" l="1"/>
  <c r="F228" i="1"/>
  <c r="G122" i="1"/>
  <c r="B229" i="1"/>
  <c r="D123" i="1"/>
  <c r="E123" i="1" s="1"/>
  <c r="E229" i="1" l="1"/>
  <c r="F229" i="1"/>
  <c r="B230" i="1"/>
  <c r="H123" i="1"/>
  <c r="C124" i="1" s="1"/>
  <c r="E230" i="1" l="1"/>
  <c r="F230" i="1"/>
  <c r="G123" i="1"/>
  <c r="B231" i="1"/>
  <c r="D124" i="1"/>
  <c r="E124" i="1" s="1"/>
  <c r="E231" i="1" l="1"/>
  <c r="F231" i="1"/>
  <c r="B232" i="1"/>
  <c r="H124" i="1"/>
  <c r="C125" i="1" s="1"/>
  <c r="E232" i="1" l="1"/>
  <c r="F232" i="1"/>
  <c r="B233" i="1"/>
  <c r="D125" i="1"/>
  <c r="E125" i="1" s="1"/>
  <c r="G124" i="1"/>
  <c r="E233" i="1" l="1"/>
  <c r="F233" i="1"/>
  <c r="B234" i="1"/>
  <c r="H125" i="1"/>
  <c r="C126" i="1" s="1"/>
  <c r="E234" i="1" l="1"/>
  <c r="F234" i="1"/>
  <c r="B235" i="1"/>
  <c r="D126" i="1"/>
  <c r="E126" i="1" s="1"/>
  <c r="G125" i="1"/>
  <c r="E235" i="1" l="1"/>
  <c r="F235" i="1"/>
  <c r="B236" i="1"/>
  <c r="H126" i="1"/>
  <c r="C127" i="1" s="1"/>
  <c r="E236" i="1" l="1"/>
  <c r="F236" i="1"/>
  <c r="G126" i="1"/>
  <c r="B237" i="1"/>
  <c r="D127" i="1"/>
  <c r="E127" i="1" s="1"/>
  <c r="F237" i="1" l="1"/>
  <c r="E237" i="1"/>
  <c r="B238" i="1"/>
  <c r="H127" i="1"/>
  <c r="C128" i="1" s="1"/>
  <c r="E238" i="1" l="1"/>
  <c r="F238" i="1"/>
  <c r="G127" i="1"/>
  <c r="B239" i="1"/>
  <c r="D128" i="1"/>
  <c r="E128" i="1" s="1"/>
  <c r="E239" i="1" l="1"/>
  <c r="F239" i="1"/>
  <c r="B240" i="1"/>
  <c r="H128" i="1"/>
  <c r="C129" i="1" s="1"/>
  <c r="E240" i="1" l="1"/>
  <c r="F240" i="1"/>
  <c r="B241" i="1"/>
  <c r="D129" i="1"/>
  <c r="E129" i="1" s="1"/>
  <c r="G128" i="1"/>
  <c r="E241" i="1" l="1"/>
  <c r="F241" i="1"/>
  <c r="B242" i="1"/>
  <c r="H129" i="1"/>
  <c r="C130" i="1" s="1"/>
  <c r="E242" i="1" l="1"/>
  <c r="F242" i="1"/>
  <c r="B243" i="1"/>
  <c r="D130" i="1"/>
  <c r="E130" i="1" s="1"/>
  <c r="G129" i="1"/>
  <c r="F243" i="1" l="1"/>
  <c r="E243" i="1"/>
  <c r="B244" i="1"/>
  <c r="H130" i="1"/>
  <c r="C131" i="1" s="1"/>
  <c r="E244" i="1" l="1"/>
  <c r="F244" i="1"/>
  <c r="G130" i="1"/>
  <c r="B245" i="1"/>
  <c r="D131" i="1"/>
  <c r="E131" i="1" s="1"/>
  <c r="E245" i="1" l="1"/>
  <c r="F245" i="1"/>
  <c r="B246" i="1"/>
  <c r="H131" i="1"/>
  <c r="C132" i="1" s="1"/>
  <c r="E246" i="1" l="1"/>
  <c r="F246" i="1"/>
  <c r="G131" i="1"/>
  <c r="B247" i="1"/>
  <c r="D132" i="1"/>
  <c r="E132" i="1" s="1"/>
  <c r="E247" i="1" l="1"/>
  <c r="F247" i="1"/>
  <c r="B248" i="1"/>
  <c r="H132" i="1"/>
  <c r="C133" i="1" s="1"/>
  <c r="E133" i="1" s="1"/>
  <c r="H5" i="1" s="1"/>
  <c r="E248" i="1" l="1"/>
  <c r="F248" i="1"/>
  <c r="B249" i="1"/>
  <c r="D133" i="1"/>
  <c r="G132" i="1"/>
  <c r="E249" i="1" l="1"/>
  <c r="F249" i="1"/>
  <c r="B250" i="1"/>
  <c r="H133" i="1"/>
  <c r="C134" i="1" s="1"/>
  <c r="E250" i="1" l="1"/>
  <c r="F250" i="1"/>
  <c r="D134" i="1"/>
  <c r="B251" i="1"/>
  <c r="G133" i="1"/>
  <c r="E251" i="1" l="1"/>
  <c r="F251" i="1"/>
  <c r="B252" i="1"/>
  <c r="H134" i="1"/>
  <c r="C135" i="1" s="1"/>
  <c r="E252" i="1" l="1"/>
  <c r="F252" i="1"/>
  <c r="D135" i="1"/>
  <c r="G134" i="1"/>
  <c r="B253" i="1"/>
  <c r="E253" i="1" l="1"/>
  <c r="F253" i="1"/>
  <c r="B254" i="1"/>
  <c r="H135" i="1"/>
  <c r="C136" i="1" s="1"/>
  <c r="E254" i="1" l="1"/>
  <c r="F254" i="1"/>
  <c r="D136" i="1"/>
  <c r="G135" i="1"/>
  <c r="B255" i="1"/>
  <c r="E255" i="1" l="1"/>
  <c r="F255" i="1"/>
  <c r="B256" i="1"/>
  <c r="H136" i="1"/>
  <c r="C137" i="1" s="1"/>
  <c r="E256" i="1" l="1"/>
  <c r="F256" i="1"/>
  <c r="G136" i="1"/>
  <c r="D137" i="1"/>
  <c r="B257" i="1"/>
  <c r="E257" i="1" l="1"/>
  <c r="F257" i="1"/>
  <c r="B258" i="1"/>
  <c r="H137" i="1"/>
  <c r="C138" i="1" s="1"/>
  <c r="E258" i="1" l="1"/>
  <c r="F258" i="1"/>
  <c r="D138" i="1"/>
  <c r="G137" i="1"/>
  <c r="B259" i="1"/>
  <c r="F259" i="1" l="1"/>
  <c r="E259" i="1"/>
  <c r="B260" i="1"/>
  <c r="H138" i="1"/>
  <c r="C139" i="1" s="1"/>
  <c r="E260" i="1" l="1"/>
  <c r="F260" i="1"/>
  <c r="G138" i="1"/>
  <c r="D139" i="1"/>
  <c r="B261" i="1"/>
  <c r="E261" i="1" l="1"/>
  <c r="F261" i="1"/>
  <c r="B262" i="1"/>
  <c r="H139" i="1"/>
  <c r="C140" i="1" s="1"/>
  <c r="E262" i="1" l="1"/>
  <c r="F262" i="1"/>
  <c r="D140" i="1"/>
  <c r="G139" i="1"/>
  <c r="B263" i="1"/>
  <c r="E263" i="1" l="1"/>
  <c r="F263" i="1"/>
  <c r="B264" i="1"/>
  <c r="H140" i="1"/>
  <c r="C141" i="1" s="1"/>
  <c r="F264" i="1" l="1"/>
  <c r="E264" i="1"/>
  <c r="D141" i="1"/>
  <c r="G140" i="1"/>
  <c r="B265" i="1"/>
  <c r="E265" i="1" l="1"/>
  <c r="F265" i="1"/>
  <c r="B266" i="1"/>
  <c r="H141" i="1"/>
  <c r="C142" i="1" s="1"/>
  <c r="E266" i="1" l="1"/>
  <c r="F266" i="1"/>
  <c r="G141" i="1"/>
  <c r="D142" i="1"/>
  <c r="B267" i="1"/>
  <c r="E267" i="1" l="1"/>
  <c r="F267" i="1"/>
  <c r="B268" i="1"/>
  <c r="H142" i="1"/>
  <c r="C143" i="1" s="1"/>
  <c r="E268" i="1" l="1"/>
  <c r="F268" i="1"/>
  <c r="D143" i="1"/>
  <c r="G142" i="1"/>
  <c r="B269" i="1"/>
  <c r="E269" i="1" l="1"/>
  <c r="F269" i="1"/>
  <c r="B270" i="1"/>
  <c r="H143" i="1"/>
  <c r="C144" i="1" s="1"/>
  <c r="E270" i="1" l="1"/>
  <c r="F270" i="1"/>
  <c r="D144" i="1"/>
  <c r="G143" i="1"/>
  <c r="B271" i="1"/>
  <c r="E271" i="1" l="1"/>
  <c r="F271" i="1"/>
  <c r="B272" i="1"/>
  <c r="H144" i="1"/>
  <c r="C145" i="1" s="1"/>
  <c r="E272" i="1" l="1"/>
  <c r="F272" i="1"/>
  <c r="G144" i="1"/>
  <c r="D145" i="1"/>
  <c r="B273" i="1"/>
  <c r="E273" i="1" l="1"/>
  <c r="F273" i="1"/>
  <c r="B274" i="1"/>
  <c r="H145" i="1"/>
  <c r="C146" i="1" s="1"/>
  <c r="E274" i="1" l="1"/>
  <c r="F274" i="1"/>
  <c r="D146" i="1"/>
  <c r="G145" i="1"/>
  <c r="B275" i="1"/>
  <c r="F275" i="1" l="1"/>
  <c r="E275" i="1"/>
  <c r="B276" i="1"/>
  <c r="H146" i="1"/>
  <c r="C147" i="1" s="1"/>
  <c r="F276" i="1" l="1"/>
  <c r="E276" i="1"/>
  <c r="G146" i="1"/>
  <c r="D147" i="1"/>
  <c r="B277" i="1"/>
  <c r="E277" i="1" l="1"/>
  <c r="F277" i="1"/>
  <c r="B278" i="1"/>
  <c r="H147" i="1"/>
  <c r="C148" i="1" s="1"/>
  <c r="E278" i="1" l="1"/>
  <c r="F278" i="1"/>
  <c r="D148" i="1"/>
  <c r="G147" i="1"/>
  <c r="B279" i="1"/>
  <c r="F279" i="1" l="1"/>
  <c r="E279" i="1"/>
  <c r="B280" i="1"/>
  <c r="H148" i="1"/>
  <c r="C149" i="1" s="1"/>
  <c r="F280" i="1" l="1"/>
  <c r="E280" i="1"/>
  <c r="G148" i="1"/>
  <c r="D149" i="1"/>
  <c r="B281" i="1"/>
  <c r="E281" i="1" l="1"/>
  <c r="F281" i="1"/>
  <c r="B282" i="1"/>
  <c r="H149" i="1"/>
  <c r="C150" i="1" s="1"/>
  <c r="E282" i="1" l="1"/>
  <c r="F282" i="1"/>
  <c r="D150" i="1"/>
  <c r="G149" i="1"/>
  <c r="B283" i="1"/>
  <c r="F283" i="1" l="1"/>
  <c r="E283" i="1"/>
  <c r="B284" i="1"/>
  <c r="H150" i="1"/>
  <c r="C151" i="1" s="1"/>
  <c r="E284" i="1" l="1"/>
  <c r="F284" i="1"/>
  <c r="G150" i="1"/>
  <c r="D151" i="1"/>
  <c r="B285" i="1"/>
  <c r="F285" i="1" l="1"/>
  <c r="E285" i="1"/>
  <c r="B286" i="1"/>
  <c r="H151" i="1"/>
  <c r="C152" i="1" s="1"/>
  <c r="E286" i="1" l="1"/>
  <c r="F286" i="1"/>
  <c r="D152" i="1"/>
  <c r="G151" i="1"/>
  <c r="B287" i="1"/>
  <c r="F287" i="1" l="1"/>
  <c r="E287" i="1"/>
  <c r="B288" i="1"/>
  <c r="H152" i="1"/>
  <c r="C153" i="1" s="1"/>
  <c r="E288" i="1" l="1"/>
  <c r="F288" i="1"/>
  <c r="D153" i="1"/>
  <c r="G152" i="1"/>
  <c r="B289" i="1"/>
  <c r="E289" i="1" l="1"/>
  <c r="F289" i="1"/>
  <c r="B290" i="1"/>
  <c r="H153" i="1"/>
  <c r="C154" i="1" s="1"/>
  <c r="E290" i="1" l="1"/>
  <c r="F290" i="1"/>
  <c r="G153" i="1"/>
  <c r="D154" i="1"/>
  <c r="B291" i="1"/>
  <c r="F291" i="1" l="1"/>
  <c r="E291" i="1"/>
  <c r="B292" i="1"/>
  <c r="H154" i="1"/>
  <c r="C155" i="1" s="1"/>
  <c r="E292" i="1" l="1"/>
  <c r="F292" i="1"/>
  <c r="D155" i="1"/>
  <c r="G154" i="1"/>
  <c r="B293" i="1"/>
  <c r="E293" i="1" l="1"/>
  <c r="F293" i="1"/>
  <c r="B294" i="1"/>
  <c r="H155" i="1"/>
  <c r="C156" i="1" s="1"/>
  <c r="E294" i="1" l="1"/>
  <c r="F294" i="1"/>
  <c r="G155" i="1"/>
  <c r="D156" i="1"/>
  <c r="B295" i="1"/>
  <c r="F295" i="1" l="1"/>
  <c r="E295" i="1"/>
  <c r="B296" i="1"/>
  <c r="H156" i="1"/>
  <c r="C157" i="1" s="1"/>
  <c r="F296" i="1" l="1"/>
  <c r="E296" i="1"/>
  <c r="G156" i="1"/>
  <c r="D157" i="1"/>
  <c r="B297" i="1"/>
  <c r="E297" i="1" l="1"/>
  <c r="F297" i="1"/>
  <c r="B298" i="1"/>
  <c r="H157" i="1"/>
  <c r="C158" i="1" s="1"/>
  <c r="E298" i="1" l="1"/>
  <c r="F298" i="1"/>
  <c r="D158" i="1"/>
  <c r="G157" i="1"/>
  <c r="B299" i="1"/>
  <c r="F299" i="1" l="1"/>
  <c r="E299" i="1"/>
  <c r="B300" i="1"/>
  <c r="H158" i="1"/>
  <c r="C159" i="1" s="1"/>
  <c r="E300" i="1" l="1"/>
  <c r="F300" i="1"/>
  <c r="D159" i="1"/>
  <c r="G158" i="1"/>
  <c r="B301" i="1"/>
  <c r="F301" i="1" l="1"/>
  <c r="E301" i="1"/>
  <c r="B302" i="1"/>
  <c r="H159" i="1"/>
  <c r="C160" i="1" s="1"/>
  <c r="E302" i="1" l="1"/>
  <c r="F302" i="1"/>
  <c r="D160" i="1"/>
  <c r="G159" i="1"/>
  <c r="B303" i="1"/>
  <c r="F303" i="1" l="1"/>
  <c r="E303" i="1"/>
  <c r="B304" i="1"/>
  <c r="H160" i="1"/>
  <c r="C161" i="1" s="1"/>
  <c r="E304" i="1" l="1"/>
  <c r="F304" i="1"/>
  <c r="D161" i="1"/>
  <c r="G160" i="1"/>
  <c r="B305" i="1"/>
  <c r="E305" i="1" l="1"/>
  <c r="F305" i="1"/>
  <c r="B306" i="1"/>
  <c r="H161" i="1"/>
  <c r="C162" i="1" s="1"/>
  <c r="E306" i="1" l="1"/>
  <c r="F306" i="1"/>
  <c r="D162" i="1"/>
  <c r="G161" i="1"/>
  <c r="B307" i="1"/>
  <c r="F307" i="1" l="1"/>
  <c r="E307" i="1"/>
  <c r="B308" i="1"/>
  <c r="H162" i="1"/>
  <c r="C163" i="1" s="1"/>
  <c r="F308" i="1" l="1"/>
  <c r="E308" i="1"/>
  <c r="G162" i="1"/>
  <c r="D163" i="1"/>
  <c r="B309" i="1"/>
  <c r="E309" i="1" l="1"/>
  <c r="F309" i="1"/>
  <c r="B310" i="1"/>
  <c r="H163" i="1"/>
  <c r="C164" i="1" s="1"/>
  <c r="E310" i="1" l="1"/>
  <c r="F310" i="1"/>
  <c r="G163" i="1"/>
  <c r="D164" i="1"/>
  <c r="B311" i="1"/>
  <c r="F311" i="1" l="1"/>
  <c r="E311" i="1"/>
  <c r="B312" i="1"/>
  <c r="H164" i="1"/>
  <c r="C165" i="1" s="1"/>
  <c r="F312" i="1" l="1"/>
  <c r="E312" i="1"/>
  <c r="G164" i="1"/>
  <c r="D165" i="1"/>
  <c r="B313" i="1"/>
  <c r="E313" i="1" l="1"/>
  <c r="F313" i="1"/>
  <c r="B314" i="1"/>
  <c r="H165" i="1"/>
  <c r="C166" i="1" s="1"/>
  <c r="E314" i="1" l="1"/>
  <c r="F314" i="1"/>
  <c r="D166" i="1"/>
  <c r="G165" i="1"/>
  <c r="B315" i="1"/>
  <c r="F315" i="1" l="1"/>
  <c r="E315" i="1"/>
  <c r="B316" i="1"/>
  <c r="H166" i="1"/>
  <c r="C167" i="1" s="1"/>
  <c r="E316" i="1" l="1"/>
  <c r="F316" i="1"/>
  <c r="G166" i="1"/>
  <c r="D167" i="1"/>
  <c r="B317" i="1"/>
  <c r="F317" i="1" l="1"/>
  <c r="E317" i="1"/>
  <c r="B318" i="1"/>
  <c r="H167" i="1"/>
  <c r="C168" i="1" s="1"/>
  <c r="E318" i="1" l="1"/>
  <c r="F318" i="1"/>
  <c r="D168" i="1"/>
  <c r="G167" i="1"/>
  <c r="B319" i="1"/>
  <c r="F319" i="1" l="1"/>
  <c r="E319" i="1"/>
  <c r="B320" i="1"/>
  <c r="H168" i="1"/>
  <c r="C169" i="1" s="1"/>
  <c r="E320" i="1" l="1"/>
  <c r="F320" i="1"/>
  <c r="D169" i="1"/>
  <c r="G168" i="1"/>
  <c r="B321" i="1"/>
  <c r="E321" i="1" l="1"/>
  <c r="F321" i="1"/>
  <c r="B322" i="1"/>
  <c r="H169" i="1"/>
  <c r="C170" i="1" s="1"/>
  <c r="E322" i="1" l="1"/>
  <c r="F322" i="1"/>
  <c r="G169" i="1"/>
  <c r="D170" i="1"/>
  <c r="B323" i="1"/>
  <c r="F323" i="1" l="1"/>
  <c r="E323" i="1"/>
  <c r="B324" i="1"/>
  <c r="H170" i="1"/>
  <c r="C171" i="1" s="1"/>
  <c r="E324" i="1" l="1"/>
  <c r="F324" i="1"/>
  <c r="G170" i="1"/>
  <c r="D171" i="1"/>
  <c r="B325" i="1"/>
  <c r="E325" i="1" l="1"/>
  <c r="F325" i="1"/>
  <c r="B326" i="1"/>
  <c r="H171" i="1"/>
  <c r="C172" i="1" s="1"/>
  <c r="E326" i="1" l="1"/>
  <c r="F326" i="1"/>
  <c r="G171" i="1"/>
  <c r="D172" i="1"/>
  <c r="B327" i="1"/>
  <c r="F327" i="1" l="1"/>
  <c r="E327" i="1"/>
  <c r="B328" i="1"/>
  <c r="H172" i="1"/>
  <c r="C173" i="1" s="1"/>
  <c r="F328" i="1" l="1"/>
  <c r="E328" i="1"/>
  <c r="G172" i="1"/>
  <c r="D173" i="1"/>
  <c r="B329" i="1"/>
  <c r="F329" i="1" l="1"/>
  <c r="E329" i="1"/>
  <c r="B330" i="1"/>
  <c r="H173" i="1"/>
  <c r="C174" i="1" s="1"/>
  <c r="E330" i="1" l="1"/>
  <c r="F330" i="1"/>
  <c r="D174" i="1"/>
  <c r="G173" i="1"/>
  <c r="B331" i="1"/>
  <c r="F331" i="1" l="1"/>
  <c r="E331" i="1"/>
  <c r="B332" i="1"/>
  <c r="H174" i="1"/>
  <c r="C175" i="1" s="1"/>
  <c r="E332" i="1" l="1"/>
  <c r="F332" i="1"/>
  <c r="D175" i="1"/>
  <c r="G174" i="1"/>
  <c r="B333" i="1"/>
  <c r="F333" i="1" l="1"/>
  <c r="E333" i="1"/>
  <c r="B334" i="1"/>
  <c r="H175" i="1"/>
  <c r="C176" i="1" s="1"/>
  <c r="E334" i="1" l="1"/>
  <c r="F334" i="1"/>
  <c r="G175" i="1"/>
  <c r="D176" i="1"/>
  <c r="B335" i="1"/>
  <c r="F335" i="1" l="1"/>
  <c r="E335" i="1"/>
  <c r="B336" i="1"/>
  <c r="H176" i="1"/>
  <c r="C177" i="1" s="1"/>
  <c r="E336" i="1" l="1"/>
  <c r="F336" i="1"/>
  <c r="G176" i="1"/>
  <c r="D177" i="1"/>
  <c r="B337" i="1"/>
  <c r="E337" i="1" l="1"/>
  <c r="F337" i="1"/>
  <c r="B338" i="1"/>
  <c r="H177" i="1"/>
  <c r="C178" i="1" s="1"/>
  <c r="E338" i="1" l="1"/>
  <c r="F338" i="1"/>
  <c r="D178" i="1"/>
  <c r="G177" i="1"/>
  <c r="B339" i="1"/>
  <c r="F339" i="1" l="1"/>
  <c r="E339" i="1"/>
  <c r="B340" i="1"/>
  <c r="H178" i="1"/>
  <c r="C179" i="1" s="1"/>
  <c r="F340" i="1" l="1"/>
  <c r="E340" i="1"/>
  <c r="D179" i="1"/>
  <c r="G178" i="1"/>
  <c r="B341" i="1"/>
  <c r="E341" i="1" l="1"/>
  <c r="F341" i="1"/>
  <c r="B342" i="1"/>
  <c r="H179" i="1"/>
  <c r="C180" i="1" s="1"/>
  <c r="E342" i="1" l="1"/>
  <c r="F342" i="1"/>
  <c r="G179" i="1"/>
  <c r="D180" i="1"/>
  <c r="B343" i="1"/>
  <c r="F343" i="1" l="1"/>
  <c r="E343" i="1"/>
  <c r="B344" i="1"/>
  <c r="H180" i="1"/>
  <c r="C181" i="1" s="1"/>
  <c r="F344" i="1" l="1"/>
  <c r="E344" i="1"/>
  <c r="G180" i="1"/>
  <c r="D181" i="1"/>
  <c r="B345" i="1"/>
  <c r="E345" i="1" l="1"/>
  <c r="F345" i="1"/>
  <c r="B346" i="1"/>
  <c r="H181" i="1"/>
  <c r="C182" i="1" s="1"/>
  <c r="E346" i="1" l="1"/>
  <c r="F346" i="1"/>
  <c r="D182" i="1"/>
  <c r="G181" i="1"/>
  <c r="B347" i="1"/>
  <c r="F347" i="1" l="1"/>
  <c r="E347" i="1"/>
  <c r="B348" i="1"/>
  <c r="H182" i="1"/>
  <c r="C183" i="1" s="1"/>
  <c r="E348" i="1" l="1"/>
  <c r="F348" i="1"/>
  <c r="D183" i="1"/>
  <c r="G182" i="1"/>
  <c r="B349" i="1"/>
  <c r="F349" i="1" l="1"/>
  <c r="E349" i="1"/>
  <c r="B350" i="1"/>
  <c r="H183" i="1"/>
  <c r="C184" i="1" s="1"/>
  <c r="E350" i="1" l="1"/>
  <c r="F350" i="1"/>
  <c r="G183" i="1"/>
  <c r="D184" i="1"/>
  <c r="B351" i="1"/>
  <c r="F351" i="1" l="1"/>
  <c r="E351" i="1"/>
  <c r="B352" i="1"/>
  <c r="H184" i="1"/>
  <c r="C185" i="1" s="1"/>
  <c r="E352" i="1" l="1"/>
  <c r="F352" i="1"/>
  <c r="G184" i="1"/>
  <c r="D185" i="1"/>
  <c r="B353" i="1"/>
  <c r="E353" i="1" l="1"/>
  <c r="F353" i="1"/>
  <c r="B354" i="1"/>
  <c r="H185" i="1"/>
  <c r="C186" i="1" s="1"/>
  <c r="E354" i="1" l="1"/>
  <c r="F354" i="1"/>
  <c r="D186" i="1"/>
  <c r="G185" i="1"/>
  <c r="B355" i="1"/>
  <c r="F355" i="1" l="1"/>
  <c r="E355" i="1"/>
  <c r="B356" i="1"/>
  <c r="H186" i="1"/>
  <c r="C187" i="1" s="1"/>
  <c r="E356" i="1" l="1"/>
  <c r="F356" i="1"/>
  <c r="D187" i="1"/>
  <c r="G186" i="1"/>
  <c r="B357" i="1"/>
  <c r="E357" i="1" l="1"/>
  <c r="F357" i="1"/>
  <c r="B358" i="1"/>
  <c r="H187" i="1"/>
  <c r="C188" i="1" s="1"/>
  <c r="E358" i="1" l="1"/>
  <c r="F358" i="1"/>
  <c r="D188" i="1"/>
  <c r="G187" i="1"/>
  <c r="B359" i="1"/>
  <c r="F359" i="1" l="1"/>
  <c r="E359" i="1"/>
  <c r="B360" i="1"/>
  <c r="H188" i="1"/>
  <c r="C189" i="1" s="1"/>
  <c r="F360" i="1" l="1"/>
  <c r="E360" i="1"/>
  <c r="G188" i="1"/>
  <c r="D189" i="1"/>
  <c r="B361" i="1"/>
  <c r="F361" i="1" l="1"/>
  <c r="E361" i="1"/>
  <c r="B362" i="1"/>
  <c r="H189" i="1"/>
  <c r="C190" i="1" s="1"/>
  <c r="E362" i="1" l="1"/>
  <c r="F362" i="1"/>
  <c r="G189" i="1"/>
  <c r="D190" i="1"/>
  <c r="B363" i="1"/>
  <c r="F363" i="1" l="1"/>
  <c r="E363" i="1"/>
  <c r="B364" i="1"/>
  <c r="H190" i="1"/>
  <c r="C191" i="1" s="1"/>
  <c r="E364" i="1" l="1"/>
  <c r="F364" i="1"/>
  <c r="G190" i="1"/>
  <c r="D191" i="1"/>
  <c r="B365" i="1"/>
  <c r="F365" i="1" l="1"/>
  <c r="E365" i="1"/>
  <c r="B366" i="1"/>
  <c r="H191" i="1"/>
  <c r="C192" i="1" s="1"/>
  <c r="E366" i="1" l="1"/>
  <c r="F366" i="1"/>
  <c r="D192" i="1"/>
  <c r="G191" i="1"/>
  <c r="B367" i="1"/>
  <c r="F367" i="1" l="1"/>
  <c r="E367" i="1"/>
  <c r="B368" i="1"/>
  <c r="H192" i="1"/>
  <c r="C193" i="1" s="1"/>
  <c r="E368" i="1" l="1"/>
  <c r="F368" i="1"/>
  <c r="D193" i="1"/>
  <c r="G192" i="1"/>
  <c r="B369" i="1"/>
  <c r="E369" i="1" l="1"/>
  <c r="F369" i="1"/>
  <c r="B370" i="1"/>
  <c r="H193" i="1"/>
  <c r="C194" i="1" s="1"/>
  <c r="E370" i="1" l="1"/>
  <c r="F370" i="1"/>
  <c r="D194" i="1"/>
  <c r="G193" i="1"/>
  <c r="B371" i="1"/>
  <c r="F371" i="1" l="1"/>
  <c r="E371" i="1"/>
  <c r="B372" i="1"/>
  <c r="H194" i="1"/>
  <c r="C195" i="1" s="1"/>
  <c r="E372" i="1" l="1"/>
  <c r="F372" i="1"/>
  <c r="G194" i="1"/>
  <c r="D195" i="1"/>
  <c r="B373" i="1"/>
  <c r="E373" i="1" l="1"/>
  <c r="F373" i="1"/>
  <c r="H195" i="1"/>
  <c r="C196" i="1" s="1"/>
  <c r="D196" i="1" l="1"/>
  <c r="G195" i="1"/>
  <c r="H196" i="1" l="1"/>
  <c r="C197" i="1" s="1"/>
  <c r="D197" i="1" l="1"/>
  <c r="G196" i="1"/>
  <c r="H197" i="1" l="1"/>
  <c r="C198" i="1" s="1"/>
  <c r="D198" i="1" l="1"/>
  <c r="G197" i="1"/>
  <c r="H198" i="1" l="1"/>
  <c r="C199" i="1" s="1"/>
  <c r="D199" i="1" l="1"/>
  <c r="G198" i="1"/>
  <c r="H199" i="1" l="1"/>
  <c r="C200" i="1" s="1"/>
  <c r="D200" i="1" l="1"/>
  <c r="G199" i="1"/>
  <c r="H200" i="1" l="1"/>
  <c r="C201" i="1" s="1"/>
  <c r="G200" i="1" l="1"/>
  <c r="D201" i="1"/>
  <c r="H201" i="1" l="1"/>
  <c r="C202" i="1" s="1"/>
  <c r="G201" i="1" l="1"/>
  <c r="D202" i="1"/>
  <c r="H202" i="1" l="1"/>
  <c r="C203" i="1" s="1"/>
  <c r="G202" i="1" l="1"/>
  <c r="D203" i="1"/>
  <c r="H203" i="1" l="1"/>
  <c r="C204" i="1" s="1"/>
  <c r="G203" i="1" l="1"/>
  <c r="D204" i="1"/>
  <c r="H204" i="1" l="1"/>
  <c r="C205" i="1" s="1"/>
  <c r="D205" i="1" l="1"/>
  <c r="G204" i="1"/>
  <c r="H205" i="1" l="1"/>
  <c r="C206" i="1" s="1"/>
  <c r="D206" i="1" l="1"/>
  <c r="G205" i="1"/>
  <c r="H206" i="1" l="1"/>
  <c r="C207" i="1" s="1"/>
  <c r="D207" i="1" l="1"/>
  <c r="G206" i="1"/>
  <c r="H207" i="1" l="1"/>
  <c r="C208" i="1" s="1"/>
  <c r="G207" i="1" l="1"/>
  <c r="D208" i="1"/>
  <c r="H208" i="1" l="1"/>
  <c r="C209" i="1" s="1"/>
  <c r="G208" i="1" l="1"/>
  <c r="D209" i="1"/>
  <c r="H209" i="1" l="1"/>
  <c r="C210" i="1" s="1"/>
  <c r="G209" i="1" l="1"/>
  <c r="D210" i="1"/>
  <c r="H210" i="1" l="1"/>
  <c r="C211" i="1" s="1"/>
  <c r="G210" i="1" l="1"/>
  <c r="D211" i="1"/>
  <c r="H211" i="1" l="1"/>
  <c r="C212" i="1" s="1"/>
  <c r="D212" i="1" l="1"/>
  <c r="G211" i="1"/>
  <c r="H212" i="1" l="1"/>
  <c r="C213" i="1" s="1"/>
  <c r="G212" i="1" l="1"/>
  <c r="D213" i="1"/>
  <c r="H213" i="1" l="1"/>
  <c r="C214" i="1" s="1"/>
  <c r="D214" i="1" l="1"/>
  <c r="G213" i="1"/>
  <c r="H214" i="1" l="1"/>
  <c r="C215" i="1" s="1"/>
  <c r="D215" i="1" l="1"/>
  <c r="G214" i="1"/>
  <c r="H215" i="1" l="1"/>
  <c r="C216" i="1" s="1"/>
  <c r="G215" i="1" l="1"/>
  <c r="D216" i="1"/>
  <c r="H216" i="1" l="1"/>
  <c r="C217" i="1" s="1"/>
  <c r="G216" i="1" l="1"/>
  <c r="D217" i="1"/>
  <c r="H217" i="1" l="1"/>
  <c r="C218" i="1" s="1"/>
  <c r="G217" i="1" l="1"/>
  <c r="D218" i="1"/>
  <c r="H218" i="1" l="1"/>
  <c r="C219" i="1" s="1"/>
  <c r="G218" i="1" l="1"/>
  <c r="D219" i="1"/>
  <c r="H219" i="1" l="1"/>
  <c r="C220" i="1" s="1"/>
  <c r="D220" i="1" l="1"/>
  <c r="G219" i="1"/>
  <c r="H220" i="1" l="1"/>
  <c r="C221" i="1" s="1"/>
  <c r="D221" i="1" l="1"/>
  <c r="G220" i="1"/>
  <c r="H221" i="1" l="1"/>
  <c r="C222" i="1" s="1"/>
  <c r="D222" i="1" l="1"/>
  <c r="G221" i="1"/>
  <c r="H222" i="1" l="1"/>
  <c r="C223" i="1" s="1"/>
  <c r="G222" i="1" l="1"/>
  <c r="D223" i="1"/>
  <c r="H223" i="1" l="1"/>
  <c r="C224" i="1" s="1"/>
  <c r="G223" i="1" l="1"/>
  <c r="D224" i="1"/>
  <c r="H224" i="1" l="1"/>
  <c r="C225" i="1" s="1"/>
  <c r="D225" i="1" l="1"/>
  <c r="G224" i="1"/>
  <c r="H225" i="1" l="1"/>
  <c r="C226" i="1" s="1"/>
  <c r="D226" i="1" l="1"/>
  <c r="G225" i="1"/>
  <c r="H226" i="1" l="1"/>
  <c r="C227" i="1" s="1"/>
  <c r="G226" i="1" l="1"/>
  <c r="D227" i="1"/>
  <c r="H227" i="1" l="1"/>
  <c r="C228" i="1" s="1"/>
  <c r="G227" i="1" l="1"/>
  <c r="D228" i="1"/>
  <c r="H228" i="1" l="1"/>
  <c r="C229" i="1" s="1"/>
  <c r="D229" i="1" l="1"/>
  <c r="G228" i="1"/>
  <c r="H229" i="1" l="1"/>
  <c r="C230" i="1" s="1"/>
  <c r="D230" i="1" l="1"/>
  <c r="G229" i="1"/>
  <c r="H230" i="1" l="1"/>
  <c r="C231" i="1" s="1"/>
  <c r="G230" i="1" l="1"/>
  <c r="D231" i="1"/>
  <c r="H231" i="1" l="1"/>
  <c r="C232" i="1" s="1"/>
  <c r="G231" i="1" l="1"/>
  <c r="D232" i="1"/>
  <c r="H232" i="1" l="1"/>
  <c r="C233" i="1" s="1"/>
  <c r="D233" i="1" l="1"/>
  <c r="G232" i="1"/>
  <c r="H233" i="1" l="1"/>
  <c r="C234" i="1" s="1"/>
  <c r="D234" i="1" l="1"/>
  <c r="G233" i="1"/>
  <c r="H234" i="1" l="1"/>
  <c r="C235" i="1" s="1"/>
  <c r="G234" i="1" l="1"/>
  <c r="D235" i="1"/>
  <c r="H235" i="1" l="1"/>
  <c r="C236" i="1" s="1"/>
  <c r="G235" i="1" l="1"/>
  <c r="D236" i="1"/>
  <c r="H236" i="1" l="1"/>
  <c r="C237" i="1" s="1"/>
  <c r="D237" i="1" l="1"/>
  <c r="G236" i="1"/>
  <c r="H237" i="1" l="1"/>
  <c r="C238" i="1" s="1"/>
  <c r="D238" i="1" l="1"/>
  <c r="G237" i="1"/>
  <c r="H238" i="1" l="1"/>
  <c r="C239" i="1" s="1"/>
  <c r="G238" i="1" l="1"/>
  <c r="D239" i="1"/>
  <c r="H239" i="1" l="1"/>
  <c r="C240" i="1" s="1"/>
  <c r="G239" i="1" l="1"/>
  <c r="D240" i="1"/>
  <c r="H240" i="1" l="1"/>
  <c r="C241" i="1" s="1"/>
  <c r="D241" i="1" l="1"/>
  <c r="G240" i="1"/>
  <c r="H241" i="1" l="1"/>
  <c r="C242" i="1" s="1"/>
  <c r="D242" i="1" l="1"/>
  <c r="G241" i="1"/>
  <c r="H242" i="1" l="1"/>
  <c r="C243" i="1" s="1"/>
  <c r="G242" i="1" l="1"/>
  <c r="D243" i="1"/>
  <c r="H243" i="1" l="1"/>
  <c r="C244" i="1" s="1"/>
  <c r="G243" i="1" l="1"/>
  <c r="D244" i="1"/>
  <c r="H244" i="1" l="1"/>
  <c r="C245" i="1" s="1"/>
  <c r="D245" i="1" l="1"/>
  <c r="G244" i="1"/>
  <c r="H245" i="1" l="1"/>
  <c r="C246" i="1" s="1"/>
  <c r="D246" i="1" l="1"/>
  <c r="G245" i="1"/>
  <c r="H246" i="1" l="1"/>
  <c r="C247" i="1" s="1"/>
  <c r="G246" i="1" l="1"/>
  <c r="D247" i="1"/>
  <c r="H247" i="1" l="1"/>
  <c r="C248" i="1" s="1"/>
  <c r="G247" i="1" l="1"/>
  <c r="D248" i="1"/>
  <c r="H248" i="1" l="1"/>
  <c r="C249" i="1" s="1"/>
  <c r="D249" i="1" l="1"/>
  <c r="G248" i="1"/>
  <c r="H249" i="1" l="1"/>
  <c r="C250" i="1" s="1"/>
  <c r="D250" i="1" l="1"/>
  <c r="G249" i="1"/>
  <c r="H250" i="1" l="1"/>
  <c r="C251" i="1" s="1"/>
  <c r="D251" i="1" l="1"/>
  <c r="G250" i="1"/>
  <c r="H251" i="1" l="1"/>
  <c r="C252" i="1" s="1"/>
  <c r="G251" i="1" l="1"/>
  <c r="D252" i="1"/>
  <c r="H252" i="1" l="1"/>
  <c r="C253" i="1" s="1"/>
  <c r="G252" i="1" l="1"/>
  <c r="D253" i="1"/>
  <c r="H253" i="1" l="1"/>
  <c r="C254" i="1" s="1"/>
  <c r="D254" i="1" l="1"/>
  <c r="G253" i="1"/>
  <c r="H254" i="1" l="1"/>
  <c r="C255" i="1" s="1"/>
  <c r="G254" i="1" l="1"/>
  <c r="D255" i="1"/>
  <c r="H255" i="1" l="1"/>
  <c r="C256" i="1" s="1"/>
  <c r="G255" i="1" l="1"/>
  <c r="D256" i="1"/>
  <c r="H256" i="1" l="1"/>
  <c r="C257" i="1" s="1"/>
  <c r="G256" i="1" l="1"/>
  <c r="D257" i="1"/>
  <c r="H257" i="1" l="1"/>
  <c r="C258" i="1" s="1"/>
  <c r="D258" i="1" l="1"/>
  <c r="G257" i="1"/>
  <c r="H258" i="1" l="1"/>
  <c r="C259" i="1" s="1"/>
  <c r="G258" i="1" l="1"/>
  <c r="D259" i="1"/>
  <c r="H259" i="1" l="1"/>
  <c r="C260" i="1" s="1"/>
  <c r="G259" i="1" l="1"/>
  <c r="D260" i="1"/>
  <c r="H260" i="1" l="1"/>
  <c r="C261" i="1" s="1"/>
  <c r="G260" i="1" l="1"/>
  <c r="D261" i="1"/>
  <c r="H261" i="1" l="1"/>
  <c r="C262" i="1" s="1"/>
  <c r="D262" i="1" l="1"/>
  <c r="G261" i="1"/>
  <c r="H262" i="1" l="1"/>
  <c r="C263" i="1" s="1"/>
  <c r="G262" i="1" l="1"/>
  <c r="D263" i="1"/>
  <c r="H263" i="1" l="1"/>
  <c r="C264" i="1" s="1"/>
  <c r="G263" i="1" l="1"/>
  <c r="D264" i="1"/>
  <c r="H264" i="1" l="1"/>
  <c r="C265" i="1" s="1"/>
  <c r="G264" i="1" l="1"/>
  <c r="D265" i="1"/>
  <c r="H265" i="1" l="1"/>
  <c r="C266" i="1" s="1"/>
  <c r="G265" i="1" l="1"/>
  <c r="D266" i="1"/>
  <c r="H266" i="1" l="1"/>
  <c r="C267" i="1" s="1"/>
  <c r="D267" i="1" l="1"/>
  <c r="G266" i="1"/>
  <c r="H267" i="1" l="1"/>
  <c r="C268" i="1" s="1"/>
  <c r="D268" i="1" l="1"/>
  <c r="G267" i="1"/>
  <c r="H268" i="1" l="1"/>
  <c r="C269" i="1" s="1"/>
  <c r="D269" i="1" l="1"/>
  <c r="G268" i="1"/>
  <c r="H269" i="1" l="1"/>
  <c r="C270" i="1" s="1"/>
  <c r="G269" i="1" l="1"/>
  <c r="D270" i="1"/>
  <c r="H270" i="1" l="1"/>
  <c r="C271" i="1" s="1"/>
  <c r="D271" i="1" l="1"/>
  <c r="G270" i="1"/>
  <c r="H271" i="1" l="1"/>
  <c r="C272" i="1" s="1"/>
  <c r="G271" i="1" l="1"/>
  <c r="D272" i="1"/>
  <c r="H272" i="1" l="1"/>
  <c r="C273" i="1" s="1"/>
  <c r="D273" i="1" l="1"/>
  <c r="G272" i="1"/>
  <c r="H273" i="1" l="1"/>
  <c r="C274" i="1" s="1"/>
  <c r="G273" i="1" l="1"/>
  <c r="D274" i="1"/>
  <c r="H274" i="1" l="1"/>
  <c r="C275" i="1" s="1"/>
  <c r="D275" i="1" l="1"/>
  <c r="G274" i="1"/>
  <c r="H275" i="1" l="1"/>
  <c r="C276" i="1" s="1"/>
  <c r="G275" i="1" l="1"/>
  <c r="D276" i="1"/>
  <c r="H276" i="1" l="1"/>
  <c r="C277" i="1" s="1"/>
  <c r="D277" i="1" l="1"/>
  <c r="G276" i="1"/>
  <c r="H277" i="1" l="1"/>
  <c r="C278" i="1" s="1"/>
  <c r="G277" i="1" l="1"/>
  <c r="D278" i="1"/>
  <c r="H278" i="1" l="1"/>
  <c r="C279" i="1" s="1"/>
  <c r="D279" i="1" l="1"/>
  <c r="G278" i="1"/>
  <c r="H279" i="1" l="1"/>
  <c r="C280" i="1" s="1"/>
  <c r="G279" i="1" l="1"/>
  <c r="D280" i="1"/>
  <c r="H280" i="1" l="1"/>
  <c r="C281" i="1" s="1"/>
  <c r="D281" i="1" l="1"/>
  <c r="G280" i="1"/>
  <c r="H281" i="1" l="1"/>
  <c r="C282" i="1" s="1"/>
  <c r="G281" i="1" l="1"/>
  <c r="D282" i="1"/>
  <c r="H282" i="1" l="1"/>
  <c r="C283" i="1" s="1"/>
  <c r="D283" i="1" l="1"/>
  <c r="G282" i="1"/>
  <c r="H283" i="1" l="1"/>
  <c r="C284" i="1" s="1"/>
  <c r="G283" i="1" l="1"/>
  <c r="D284" i="1"/>
  <c r="H284" i="1" l="1"/>
  <c r="C285" i="1" s="1"/>
  <c r="D285" i="1" l="1"/>
  <c r="G284" i="1"/>
  <c r="H285" i="1" l="1"/>
  <c r="C286" i="1" s="1"/>
  <c r="G285" i="1" l="1"/>
  <c r="D286" i="1"/>
  <c r="H286" i="1" l="1"/>
  <c r="C287" i="1" s="1"/>
  <c r="D287" i="1" l="1"/>
  <c r="G286" i="1"/>
  <c r="H287" i="1" l="1"/>
  <c r="C288" i="1" s="1"/>
  <c r="G287" i="1" l="1"/>
  <c r="D288" i="1"/>
  <c r="H288" i="1" l="1"/>
  <c r="C289" i="1" s="1"/>
  <c r="G288" i="1" l="1"/>
  <c r="D289" i="1"/>
  <c r="H289" i="1" l="1"/>
  <c r="C290" i="1" s="1"/>
  <c r="G289" i="1" l="1"/>
  <c r="D290" i="1"/>
  <c r="H290" i="1" l="1"/>
  <c r="C291" i="1" s="1"/>
  <c r="D291" i="1" l="1"/>
  <c r="G290" i="1"/>
  <c r="H291" i="1" l="1"/>
  <c r="C292" i="1" s="1"/>
  <c r="G291" i="1" l="1"/>
  <c r="D292" i="1"/>
  <c r="H292" i="1" l="1"/>
  <c r="C293" i="1" s="1"/>
  <c r="D293" i="1" l="1"/>
  <c r="G292" i="1"/>
  <c r="H293" i="1" l="1"/>
  <c r="C294" i="1" s="1"/>
  <c r="G293" i="1" l="1"/>
  <c r="D294" i="1"/>
  <c r="H294" i="1" l="1"/>
  <c r="C295" i="1" s="1"/>
  <c r="G294" i="1" l="1"/>
  <c r="D295" i="1"/>
  <c r="H295" i="1" l="1"/>
  <c r="C296" i="1" s="1"/>
  <c r="G295" i="1" l="1"/>
  <c r="D296" i="1"/>
  <c r="H296" i="1" l="1"/>
  <c r="C297" i="1" s="1"/>
  <c r="G296" i="1" l="1"/>
  <c r="D297" i="1"/>
  <c r="H297" i="1" l="1"/>
  <c r="C298" i="1" s="1"/>
  <c r="G297" i="1" l="1"/>
  <c r="D298" i="1"/>
  <c r="H298" i="1" l="1"/>
  <c r="C299" i="1" s="1"/>
  <c r="G298" i="1" l="1"/>
  <c r="D299" i="1"/>
  <c r="H299" i="1" l="1"/>
  <c r="C300" i="1" s="1"/>
  <c r="G299" i="1" l="1"/>
  <c r="D300" i="1"/>
  <c r="H300" i="1" l="1"/>
  <c r="C301" i="1" s="1"/>
  <c r="G300" i="1" l="1"/>
  <c r="D301" i="1"/>
  <c r="H301" i="1" l="1"/>
  <c r="C302" i="1" s="1"/>
  <c r="D302" i="1" l="1"/>
  <c r="G301" i="1"/>
  <c r="H302" i="1" l="1"/>
  <c r="C303" i="1" s="1"/>
  <c r="D303" i="1" l="1"/>
  <c r="G302" i="1"/>
  <c r="H303" i="1" l="1"/>
  <c r="C304" i="1" s="1"/>
  <c r="G303" i="1" l="1"/>
  <c r="D304" i="1"/>
  <c r="H304" i="1" l="1"/>
  <c r="C305" i="1" s="1"/>
  <c r="G304" i="1" l="1"/>
  <c r="D305" i="1"/>
  <c r="H305" i="1" l="1"/>
  <c r="C306" i="1" s="1"/>
  <c r="G305" i="1" l="1"/>
  <c r="D306" i="1"/>
  <c r="H306" i="1" l="1"/>
  <c r="C307" i="1" s="1"/>
  <c r="D307" i="1" l="1"/>
  <c r="G306" i="1"/>
  <c r="H307" i="1" l="1"/>
  <c r="C308" i="1" s="1"/>
  <c r="G307" i="1" l="1"/>
  <c r="D308" i="1"/>
  <c r="H308" i="1" l="1"/>
  <c r="C309" i="1" s="1"/>
  <c r="G308" i="1" l="1"/>
  <c r="D309" i="1"/>
  <c r="H309" i="1" l="1"/>
  <c r="C310" i="1" s="1"/>
  <c r="G309" i="1" l="1"/>
  <c r="D310" i="1"/>
  <c r="H310" i="1" l="1"/>
  <c r="C311" i="1" s="1"/>
  <c r="D311" i="1" l="1"/>
  <c r="G310" i="1"/>
  <c r="H311" i="1" l="1"/>
  <c r="C312" i="1" s="1"/>
  <c r="G311" i="1" l="1"/>
  <c r="D312" i="1"/>
  <c r="H312" i="1" l="1"/>
  <c r="C313" i="1" s="1"/>
  <c r="D313" i="1" l="1"/>
  <c r="G312" i="1"/>
  <c r="H313" i="1" l="1"/>
  <c r="C314" i="1" s="1"/>
  <c r="G313" i="1" l="1"/>
  <c r="D314" i="1"/>
  <c r="H314" i="1" l="1"/>
  <c r="C315" i="1" s="1"/>
  <c r="G314" i="1" l="1"/>
  <c r="D315" i="1"/>
  <c r="H315" i="1" l="1"/>
  <c r="C316" i="1" s="1"/>
  <c r="G315" i="1" l="1"/>
  <c r="D316" i="1"/>
  <c r="H316" i="1" l="1"/>
  <c r="C317" i="1" s="1"/>
  <c r="D317" i="1" l="1"/>
  <c r="G316" i="1"/>
  <c r="H317" i="1" l="1"/>
  <c r="C318" i="1" s="1"/>
  <c r="G317" i="1" l="1"/>
  <c r="D318" i="1"/>
  <c r="H318" i="1" l="1"/>
  <c r="C319" i="1" s="1"/>
  <c r="D319" i="1" l="1"/>
  <c r="G318" i="1"/>
  <c r="H319" i="1" l="1"/>
  <c r="C320" i="1" s="1"/>
  <c r="D320" i="1" l="1"/>
  <c r="G319" i="1"/>
  <c r="H320" i="1" l="1"/>
  <c r="C321" i="1" s="1"/>
  <c r="D321" i="1" l="1"/>
  <c r="G320" i="1"/>
  <c r="H321" i="1" l="1"/>
  <c r="C322" i="1" s="1"/>
  <c r="D322" i="1" l="1"/>
  <c r="G321" i="1"/>
  <c r="H322" i="1" l="1"/>
  <c r="C323" i="1" s="1"/>
  <c r="G322" i="1" l="1"/>
  <c r="D323" i="1"/>
  <c r="H323" i="1" l="1"/>
  <c r="C324" i="1" s="1"/>
  <c r="D324" i="1" l="1"/>
  <c r="G323" i="1"/>
  <c r="H324" i="1" l="1"/>
  <c r="C325" i="1" s="1"/>
  <c r="D325" i="1" l="1"/>
  <c r="G324" i="1"/>
  <c r="H325" i="1" l="1"/>
  <c r="C326" i="1" s="1"/>
  <c r="G325" i="1" l="1"/>
  <c r="D326" i="1"/>
  <c r="H326" i="1" l="1"/>
  <c r="C327" i="1" s="1"/>
  <c r="G326" i="1" l="1"/>
  <c r="D327" i="1"/>
  <c r="H327" i="1" l="1"/>
  <c r="C328" i="1" s="1"/>
  <c r="D328" i="1" l="1"/>
  <c r="G327" i="1"/>
  <c r="H328" i="1" l="1"/>
  <c r="C329" i="1" s="1"/>
  <c r="D329" i="1" l="1"/>
  <c r="G328" i="1"/>
  <c r="H329" i="1" l="1"/>
  <c r="C330" i="1" s="1"/>
  <c r="G329" i="1" l="1"/>
  <c r="D330" i="1"/>
  <c r="H330" i="1" l="1"/>
  <c r="C331" i="1" s="1"/>
  <c r="D331" i="1" l="1"/>
  <c r="G330" i="1"/>
  <c r="H331" i="1" l="1"/>
  <c r="C332" i="1" s="1"/>
  <c r="D332" i="1" l="1"/>
  <c r="G331" i="1"/>
  <c r="H332" i="1" l="1"/>
  <c r="C333" i="1" s="1"/>
  <c r="G332" i="1" l="1"/>
  <c r="D333" i="1"/>
  <c r="H333" i="1" l="1"/>
  <c r="C334" i="1" s="1"/>
  <c r="D334" i="1" l="1"/>
  <c r="G333" i="1"/>
  <c r="H334" i="1" l="1"/>
  <c r="C335" i="1" s="1"/>
  <c r="D335" i="1" l="1"/>
  <c r="G334" i="1"/>
  <c r="H335" i="1" l="1"/>
  <c r="C336" i="1" s="1"/>
  <c r="G335" i="1" l="1"/>
  <c r="D336" i="1"/>
  <c r="H336" i="1" l="1"/>
  <c r="C337" i="1" s="1"/>
  <c r="G336" i="1" l="1"/>
  <c r="D337" i="1"/>
  <c r="H337" i="1" l="1"/>
  <c r="C338" i="1" s="1"/>
  <c r="D338" i="1" l="1"/>
  <c r="G337" i="1"/>
  <c r="H338" i="1" l="1"/>
  <c r="C339" i="1" s="1"/>
  <c r="G338" i="1" l="1"/>
  <c r="D339" i="1"/>
  <c r="H339" i="1" l="1"/>
  <c r="C340" i="1" s="1"/>
  <c r="G339" i="1" l="1"/>
  <c r="D340" i="1"/>
  <c r="H340" i="1" l="1"/>
  <c r="C341" i="1" s="1"/>
  <c r="G340" i="1" l="1"/>
  <c r="D341" i="1"/>
  <c r="H341" i="1" l="1"/>
  <c r="C342" i="1" s="1"/>
  <c r="G341" i="1" l="1"/>
  <c r="D342" i="1"/>
  <c r="H342" i="1" l="1"/>
  <c r="C343" i="1" s="1"/>
  <c r="G342" i="1" l="1"/>
  <c r="D343" i="1"/>
  <c r="H343" i="1" l="1"/>
  <c r="C344" i="1" s="1"/>
  <c r="D344" i="1" l="1"/>
  <c r="G343" i="1"/>
  <c r="H344" i="1" l="1"/>
  <c r="C345" i="1" s="1"/>
  <c r="G344" i="1" l="1"/>
  <c r="D345" i="1"/>
  <c r="H345" i="1" l="1"/>
  <c r="C346" i="1" s="1"/>
  <c r="G345" i="1" l="1"/>
  <c r="D346" i="1"/>
  <c r="H346" i="1" l="1"/>
  <c r="C347" i="1" s="1"/>
  <c r="G346" i="1" l="1"/>
  <c r="D347" i="1"/>
  <c r="H347" i="1" l="1"/>
  <c r="C348" i="1" s="1"/>
  <c r="D348" i="1" l="1"/>
  <c r="G347" i="1"/>
  <c r="H348" i="1" l="1"/>
  <c r="C349" i="1" s="1"/>
  <c r="G348" i="1" l="1"/>
  <c r="D349" i="1"/>
  <c r="H349" i="1" l="1"/>
  <c r="C350" i="1" s="1"/>
  <c r="D350" i="1" l="1"/>
  <c r="G349" i="1"/>
  <c r="H350" i="1" l="1"/>
  <c r="C351" i="1" s="1"/>
  <c r="D351" i="1" l="1"/>
  <c r="G350" i="1"/>
  <c r="H351" i="1" l="1"/>
  <c r="C352" i="1" s="1"/>
  <c r="D352" i="1" l="1"/>
  <c r="G351" i="1"/>
  <c r="H352" i="1" l="1"/>
  <c r="C353" i="1" s="1"/>
  <c r="D353" i="1" l="1"/>
  <c r="G352" i="1"/>
  <c r="H353" i="1" l="1"/>
  <c r="C354" i="1" s="1"/>
  <c r="D354" i="1" l="1"/>
  <c r="G353" i="1"/>
  <c r="H354" i="1" l="1"/>
  <c r="C355" i="1" s="1"/>
  <c r="G354" i="1" l="1"/>
  <c r="D355" i="1"/>
  <c r="H355" i="1" l="1"/>
  <c r="C356" i="1" s="1"/>
  <c r="D356" i="1" l="1"/>
  <c r="G355" i="1"/>
  <c r="H356" i="1" l="1"/>
  <c r="C357" i="1" s="1"/>
  <c r="G356" i="1" l="1"/>
  <c r="D357" i="1"/>
  <c r="H357" i="1" l="1"/>
  <c r="C358" i="1" s="1"/>
  <c r="D358" i="1" l="1"/>
  <c r="G357" i="1"/>
  <c r="H358" i="1" l="1"/>
  <c r="C359" i="1" s="1"/>
  <c r="G358" i="1" l="1"/>
  <c r="D359" i="1"/>
  <c r="H359" i="1" l="1"/>
  <c r="C360" i="1" s="1"/>
  <c r="D360" i="1" l="1"/>
  <c r="G359" i="1"/>
  <c r="H360" i="1" l="1"/>
  <c r="C361" i="1" s="1"/>
  <c r="D361" i="1" l="1"/>
  <c r="G360" i="1"/>
  <c r="H361" i="1" l="1"/>
  <c r="C362" i="1" s="1"/>
  <c r="G361" i="1" l="1"/>
  <c r="D362" i="1"/>
  <c r="H362" i="1" l="1"/>
  <c r="C363" i="1" s="1"/>
  <c r="D363" i="1" l="1"/>
  <c r="G362" i="1"/>
  <c r="H363" i="1" l="1"/>
  <c r="C364" i="1" s="1"/>
  <c r="D364" i="1" l="1"/>
  <c r="G363" i="1"/>
  <c r="H364" i="1" l="1"/>
  <c r="C365" i="1" s="1"/>
  <c r="G364" i="1" l="1"/>
  <c r="D365" i="1"/>
  <c r="H365" i="1" l="1"/>
  <c r="C366" i="1" s="1"/>
  <c r="D366" i="1" l="1"/>
  <c r="G365" i="1"/>
  <c r="H366" i="1" l="1"/>
  <c r="C367" i="1" s="1"/>
  <c r="G366" i="1" l="1"/>
  <c r="D367" i="1"/>
  <c r="H367" i="1" l="1"/>
  <c r="C368" i="1" s="1"/>
  <c r="D368" i="1" l="1"/>
  <c r="G367" i="1"/>
  <c r="H368" i="1" l="1"/>
  <c r="C369" i="1" s="1"/>
  <c r="G368" i="1" l="1"/>
  <c r="D369" i="1"/>
  <c r="H369" i="1" l="1"/>
  <c r="C370" i="1" s="1"/>
  <c r="D370" i="1" l="1"/>
  <c r="G369" i="1"/>
  <c r="H370" i="1" l="1"/>
  <c r="C371" i="1" s="1"/>
  <c r="G370" i="1" l="1"/>
  <c r="D371" i="1"/>
  <c r="H371" i="1" l="1"/>
  <c r="C372" i="1" s="1"/>
  <c r="D372" i="1" l="1"/>
  <c r="G371" i="1"/>
  <c r="H372" i="1" l="1"/>
  <c r="C373" i="1" s="1"/>
  <c r="G372" i="1" l="1"/>
  <c r="D373" i="1"/>
  <c r="H373" i="1" l="1"/>
  <c r="G373" i="1" l="1"/>
  <c r="H9" i="1" s="1"/>
</calcChain>
</file>

<file path=xl/sharedStrings.xml><?xml version="1.0" encoding="utf-8"?>
<sst xmlns="http://schemas.openxmlformats.org/spreadsheetml/2006/main" count="20" uniqueCount="20">
  <si>
    <t>Assumptions</t>
  </si>
  <si>
    <t>Periods (Per Year)</t>
  </si>
  <si>
    <t>Contract Rate (%)</t>
  </si>
  <si>
    <t>Curtailment (Per Period)</t>
  </si>
  <si>
    <t>Amortization Table</t>
  </si>
  <si>
    <t>Period</t>
  </si>
  <si>
    <t>Interest</t>
  </si>
  <si>
    <t>Principal</t>
  </si>
  <si>
    <t>Curtailment</t>
  </si>
  <si>
    <t>Beg. Balance</t>
  </si>
  <si>
    <t>End. Balance</t>
  </si>
  <si>
    <t>Payment</t>
  </si>
  <si>
    <t>Origination (% of Loan)</t>
  </si>
  <si>
    <t>Points (% of Loan)</t>
  </si>
  <si>
    <t>Lender CF</t>
  </si>
  <si>
    <t>Lender Yield (APR)</t>
  </si>
  <si>
    <t>Original Loan Balance ($)</t>
  </si>
  <si>
    <t>Amortization (In Years)</t>
  </si>
  <si>
    <t>Term (In Years)</t>
  </si>
  <si>
    <t>Amortization Table V1.11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</si>
</sst>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\ &quot;years&quot;"/>
    <numFmt numFmtId="165" formatCode="0\ &quot;periods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8" fontId="0" fillId="0" borderId="0" xfId="0" applyNumberFormat="1"/>
    <xf numFmtId="6" fontId="0" fillId="0" borderId="0" xfId="0" applyNumberFormat="1"/>
    <xf numFmtId="10" fontId="0" fillId="0" borderId="0" xfId="0" applyNumberFormat="1"/>
    <xf numFmtId="6" fontId="2" fillId="0" borderId="0" xfId="0" applyNumberFormat="1" applyFont="1"/>
    <xf numFmtId="1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6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73"/>
  <sheetViews>
    <sheetView showGridLines="0"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3.42578125" customWidth="1"/>
    <col min="3" max="3" width="14.5703125" bestFit="1" customWidth="1"/>
    <col min="4" max="4" width="13.42578125" bestFit="1" customWidth="1"/>
    <col min="5" max="5" width="11.85546875" bestFit="1" customWidth="1"/>
    <col min="6" max="6" width="15.28515625" customWidth="1"/>
    <col min="7" max="7" width="15.28515625" bestFit="1" customWidth="1"/>
    <col min="8" max="8" width="14.5703125" bestFit="1" customWidth="1"/>
  </cols>
  <sheetData>
    <row r="2" spans="2:8" ht="16.5" thickBot="1" x14ac:dyDescent="0.3">
      <c r="B2" s="11" t="s">
        <v>19</v>
      </c>
      <c r="C2" s="11"/>
      <c r="D2" s="11"/>
      <c r="E2" s="11"/>
      <c r="F2" s="11"/>
      <c r="G2" s="11"/>
      <c r="H2" s="11"/>
    </row>
    <row r="3" spans="2:8" x14ac:dyDescent="0.25">
      <c r="B3" s="10" t="s">
        <v>0</v>
      </c>
      <c r="C3" s="9"/>
      <c r="D3" s="9"/>
      <c r="E3" s="9"/>
      <c r="F3" s="9"/>
      <c r="G3" s="9"/>
      <c r="H3" s="9"/>
    </row>
    <row r="4" spans="2:8" x14ac:dyDescent="0.25">
      <c r="B4" t="s">
        <v>16</v>
      </c>
      <c r="D4" s="5">
        <v>15000000</v>
      </c>
      <c r="F4" t="s">
        <v>3</v>
      </c>
      <c r="H4" s="5">
        <v>0</v>
      </c>
    </row>
    <row r="5" spans="2:8" x14ac:dyDescent="0.25">
      <c r="B5" t="s">
        <v>2</v>
      </c>
      <c r="D5" s="6">
        <v>0.05</v>
      </c>
      <c r="F5" t="str">
        <f xml:space="preserve"> "Payoff @ End of Year "&amp;Payoff</f>
        <v>Payoff @ End of Year 10</v>
      </c>
      <c r="H5" s="3">
        <f>INDEX($E$14:$E$373,Periods*Payoff)</f>
        <v>12230870.954936637</v>
      </c>
    </row>
    <row r="6" spans="2:8" x14ac:dyDescent="0.25">
      <c r="B6" t="s">
        <v>17</v>
      </c>
      <c r="D6" s="7">
        <v>30</v>
      </c>
    </row>
    <row r="7" spans="2:8" x14ac:dyDescent="0.25">
      <c r="B7" t="s">
        <v>1</v>
      </c>
      <c r="D7" s="8">
        <v>12</v>
      </c>
      <c r="F7" t="s">
        <v>12</v>
      </c>
      <c r="H7" s="6">
        <v>0.01</v>
      </c>
    </row>
    <row r="8" spans="2:8" x14ac:dyDescent="0.25">
      <c r="B8" t="s">
        <v>18</v>
      </c>
      <c r="D8" s="7">
        <v>10</v>
      </c>
      <c r="F8" t="s">
        <v>13</v>
      </c>
      <c r="H8" s="6">
        <v>0.01</v>
      </c>
    </row>
    <row r="9" spans="2:8" x14ac:dyDescent="0.25">
      <c r="B9" t="s">
        <v>11</v>
      </c>
      <c r="D9" s="12">
        <f>-PMT(D5/D7,D6*D7,D4)</f>
        <v>80523.243451820861</v>
      </c>
      <c r="F9" t="s">
        <v>15</v>
      </c>
      <c r="H9" s="4">
        <f>IRR(G13:G373)*Periods</f>
        <v>5.2792718274925932E-2</v>
      </c>
    </row>
    <row r="11" spans="2:8" s="1" customFormat="1" x14ac:dyDescent="0.25">
      <c r="B11" s="10" t="s">
        <v>4</v>
      </c>
      <c r="C11" s="9"/>
      <c r="D11" s="9"/>
      <c r="E11" s="9"/>
      <c r="F11" s="9"/>
      <c r="G11" s="9"/>
      <c r="H11" s="9"/>
    </row>
    <row r="12" spans="2:8" x14ac:dyDescent="0.25">
      <c r="B12" s="1" t="s">
        <v>5</v>
      </c>
      <c r="C12" s="1" t="s">
        <v>9</v>
      </c>
      <c r="D12" s="1" t="s">
        <v>6</v>
      </c>
      <c r="E12" s="1" t="s">
        <v>7</v>
      </c>
      <c r="F12" s="1" t="s">
        <v>8</v>
      </c>
      <c r="G12" s="1" t="s">
        <v>14</v>
      </c>
      <c r="H12" s="1" t="s">
        <v>10</v>
      </c>
    </row>
    <row r="13" spans="2:8" x14ac:dyDescent="0.25">
      <c r="B13">
        <v>0</v>
      </c>
      <c r="C13" s="2"/>
      <c r="G13" s="2">
        <f>(Origination+Points)*Loan_Amount-Loan_Amount</f>
        <v>-14700000</v>
      </c>
      <c r="H13" s="2"/>
    </row>
    <row r="14" spans="2:8" x14ac:dyDescent="0.25">
      <c r="B14">
        <f t="shared" ref="B14:B77" si="0">IF((Payoff*Periods)&gt;B13,B13+1,"")</f>
        <v>1</v>
      </c>
      <c r="C14" s="3">
        <f>Loan_Amount</f>
        <v>15000000</v>
      </c>
      <c r="D14" s="3">
        <f>C14*Rate/Periods</f>
        <v>62500</v>
      </c>
      <c r="E14" s="3">
        <f t="shared" ref="E14:E77" si="1">IF(B14="","",IF(B14=Periods*Payoff,C14-Curtailment,Payment-D14))</f>
        <v>18023.243451820861</v>
      </c>
      <c r="F14" s="3">
        <f t="shared" ref="F14:F77" si="2">IF(B14="","",Curtailment)</f>
        <v>0</v>
      </c>
      <c r="G14" s="3">
        <f>D14+E14+F14</f>
        <v>80523.243451820861</v>
      </c>
      <c r="H14" s="3">
        <f>C14-E14-F14</f>
        <v>14981976.756548179</v>
      </c>
    </row>
    <row r="15" spans="2:8" x14ac:dyDescent="0.25">
      <c r="B15">
        <f t="shared" si="0"/>
        <v>2</v>
      </c>
      <c r="C15" s="3">
        <f>IF(B15="","",H14)</f>
        <v>14981976.756548179</v>
      </c>
      <c r="D15" s="3">
        <f t="shared" ref="D15:D78" si="3">IF(B15="","",C15*Rate/Periods)</f>
        <v>62424.903152284089</v>
      </c>
      <c r="E15" s="3">
        <f t="shared" si="1"/>
        <v>18098.340299536772</v>
      </c>
      <c r="F15" s="3">
        <f t="shared" si="2"/>
        <v>0</v>
      </c>
      <c r="G15" s="3">
        <f>IF(B15="","",D15+E15+F15)</f>
        <v>80523.243451820861</v>
      </c>
      <c r="H15" s="3">
        <f>IF(B15="","",C15-E15-F15)</f>
        <v>14963878.416248642</v>
      </c>
    </row>
    <row r="16" spans="2:8" x14ac:dyDescent="0.25">
      <c r="B16">
        <f t="shared" si="0"/>
        <v>3</v>
      </c>
      <c r="C16" s="3">
        <f t="shared" ref="C16:C79" si="4">IF(B16="","",H15)</f>
        <v>14963878.416248642</v>
      </c>
      <c r="D16" s="3">
        <f t="shared" si="3"/>
        <v>62349.493401036016</v>
      </c>
      <c r="E16" s="3">
        <f t="shared" si="1"/>
        <v>18173.750050784845</v>
      </c>
      <c r="F16" s="3">
        <f t="shared" si="2"/>
        <v>0</v>
      </c>
      <c r="G16" s="3">
        <f t="shared" ref="G16:G79" si="5">IF(B16="","",D16+E16+F16)</f>
        <v>80523.243451820861</v>
      </c>
      <c r="H16" s="3">
        <f t="shared" ref="H16:H79" si="6">IF(B16="","",C16-E16-F16)</f>
        <v>14945704.666197857</v>
      </c>
    </row>
    <row r="17" spans="2:8" x14ac:dyDescent="0.25">
      <c r="B17">
        <f t="shared" si="0"/>
        <v>4</v>
      </c>
      <c r="C17" s="3">
        <f t="shared" si="4"/>
        <v>14945704.666197857</v>
      </c>
      <c r="D17" s="3">
        <f t="shared" si="3"/>
        <v>62273.769442491081</v>
      </c>
      <c r="E17" s="3">
        <f t="shared" si="1"/>
        <v>18249.474009329781</v>
      </c>
      <c r="F17" s="3">
        <f t="shared" si="2"/>
        <v>0</v>
      </c>
      <c r="G17" s="3">
        <f t="shared" si="5"/>
        <v>80523.243451820861</v>
      </c>
      <c r="H17" s="3">
        <f t="shared" si="6"/>
        <v>14927455.192188527</v>
      </c>
    </row>
    <row r="18" spans="2:8" x14ac:dyDescent="0.25">
      <c r="B18">
        <f t="shared" si="0"/>
        <v>5</v>
      </c>
      <c r="C18" s="3">
        <f t="shared" si="4"/>
        <v>14927455.192188527</v>
      </c>
      <c r="D18" s="3">
        <f t="shared" si="3"/>
        <v>62197.7299674522</v>
      </c>
      <c r="E18" s="3">
        <f t="shared" si="1"/>
        <v>18325.513484368661</v>
      </c>
      <c r="F18" s="3">
        <f t="shared" si="2"/>
        <v>0</v>
      </c>
      <c r="G18" s="3">
        <f t="shared" si="5"/>
        <v>80523.243451820861</v>
      </c>
      <c r="H18" s="3">
        <f t="shared" si="6"/>
        <v>14909129.678704159</v>
      </c>
    </row>
    <row r="19" spans="2:8" x14ac:dyDescent="0.25">
      <c r="B19">
        <f t="shared" si="0"/>
        <v>6</v>
      </c>
      <c r="C19" s="3">
        <f t="shared" si="4"/>
        <v>14909129.678704159</v>
      </c>
      <c r="D19" s="3">
        <f t="shared" si="3"/>
        <v>62121.373661267338</v>
      </c>
      <c r="E19" s="3">
        <f t="shared" si="1"/>
        <v>18401.869790553523</v>
      </c>
      <c r="F19" s="3">
        <f t="shared" si="2"/>
        <v>0</v>
      </c>
      <c r="G19" s="3">
        <f t="shared" si="5"/>
        <v>80523.243451820861</v>
      </c>
      <c r="H19" s="3">
        <f t="shared" si="6"/>
        <v>14890727.808913605</v>
      </c>
    </row>
    <row r="20" spans="2:8" x14ac:dyDescent="0.25">
      <c r="B20">
        <f t="shared" si="0"/>
        <v>7</v>
      </c>
      <c r="C20" s="3">
        <f t="shared" si="4"/>
        <v>14890727.808913605</v>
      </c>
      <c r="D20" s="3">
        <f t="shared" si="3"/>
        <v>62044.699203806696</v>
      </c>
      <c r="E20" s="3">
        <f t="shared" si="1"/>
        <v>18478.544248014165</v>
      </c>
      <c r="F20" s="3">
        <f t="shared" si="2"/>
        <v>0</v>
      </c>
      <c r="G20" s="3">
        <f t="shared" si="5"/>
        <v>80523.243451820861</v>
      </c>
      <c r="H20" s="3">
        <f t="shared" si="6"/>
        <v>14872249.264665591</v>
      </c>
    </row>
    <row r="21" spans="2:8" x14ac:dyDescent="0.25">
      <c r="B21">
        <f t="shared" si="0"/>
        <v>8</v>
      </c>
      <c r="C21" s="3">
        <f t="shared" si="4"/>
        <v>14872249.264665591</v>
      </c>
      <c r="D21" s="3">
        <f t="shared" si="3"/>
        <v>61967.705269439961</v>
      </c>
      <c r="E21" s="3">
        <f t="shared" si="1"/>
        <v>18555.5381823809</v>
      </c>
      <c r="F21" s="3">
        <f t="shared" si="2"/>
        <v>0</v>
      </c>
      <c r="G21" s="3">
        <f t="shared" si="5"/>
        <v>80523.243451820861</v>
      </c>
      <c r="H21" s="3">
        <f t="shared" si="6"/>
        <v>14853693.726483209</v>
      </c>
    </row>
    <row r="22" spans="2:8" x14ac:dyDescent="0.25">
      <c r="B22">
        <f t="shared" si="0"/>
        <v>9</v>
      </c>
      <c r="C22" s="3">
        <f t="shared" si="4"/>
        <v>14853693.726483209</v>
      </c>
      <c r="D22" s="3">
        <f t="shared" si="3"/>
        <v>61890.390527013376</v>
      </c>
      <c r="E22" s="3">
        <f t="shared" si="1"/>
        <v>18632.852924807485</v>
      </c>
      <c r="F22" s="3">
        <f t="shared" si="2"/>
        <v>0</v>
      </c>
      <c r="G22" s="3">
        <f t="shared" si="5"/>
        <v>80523.243451820861</v>
      </c>
      <c r="H22" s="3">
        <f t="shared" si="6"/>
        <v>14835060.873558402</v>
      </c>
    </row>
    <row r="23" spans="2:8" x14ac:dyDescent="0.25">
      <c r="B23">
        <f t="shared" si="0"/>
        <v>10</v>
      </c>
      <c r="C23" s="3">
        <f t="shared" si="4"/>
        <v>14835060.873558402</v>
      </c>
      <c r="D23" s="3">
        <f t="shared" si="3"/>
        <v>61812.753639826675</v>
      </c>
      <c r="E23" s="3">
        <f t="shared" si="1"/>
        <v>18710.489811994186</v>
      </c>
      <c r="F23" s="3">
        <f t="shared" si="2"/>
        <v>0</v>
      </c>
      <c r="G23" s="3">
        <f t="shared" si="5"/>
        <v>80523.243451820861</v>
      </c>
      <c r="H23" s="3">
        <f t="shared" si="6"/>
        <v>14816350.383746408</v>
      </c>
    </row>
    <row r="24" spans="2:8" x14ac:dyDescent="0.25">
      <c r="B24">
        <f t="shared" si="0"/>
        <v>11</v>
      </c>
      <c r="C24" s="3">
        <f t="shared" si="4"/>
        <v>14816350.383746408</v>
      </c>
      <c r="D24" s="3">
        <f t="shared" si="3"/>
        <v>61734.793265610038</v>
      </c>
      <c r="E24" s="3">
        <f t="shared" si="1"/>
        <v>18788.450186210823</v>
      </c>
      <c r="F24" s="3">
        <f t="shared" si="2"/>
        <v>0</v>
      </c>
      <c r="G24" s="3">
        <f t="shared" si="5"/>
        <v>80523.243451820861</v>
      </c>
      <c r="H24" s="3">
        <f t="shared" si="6"/>
        <v>14797561.933560196</v>
      </c>
    </row>
    <row r="25" spans="2:8" x14ac:dyDescent="0.25">
      <c r="B25">
        <f t="shared" si="0"/>
        <v>12</v>
      </c>
      <c r="C25" s="3">
        <f t="shared" si="4"/>
        <v>14797561.933560196</v>
      </c>
      <c r="D25" s="3">
        <f t="shared" si="3"/>
        <v>61656.508056500817</v>
      </c>
      <c r="E25" s="3">
        <f t="shared" si="1"/>
        <v>18866.735395320044</v>
      </c>
      <c r="F25" s="3">
        <f t="shared" si="2"/>
        <v>0</v>
      </c>
      <c r="G25" s="3">
        <f t="shared" si="5"/>
        <v>80523.243451820861</v>
      </c>
      <c r="H25" s="3">
        <f t="shared" si="6"/>
        <v>14778695.198164877</v>
      </c>
    </row>
    <row r="26" spans="2:8" x14ac:dyDescent="0.25">
      <c r="B26">
        <f t="shared" si="0"/>
        <v>13</v>
      </c>
      <c r="C26" s="3">
        <f t="shared" si="4"/>
        <v>14778695.198164877</v>
      </c>
      <c r="D26" s="3">
        <f t="shared" si="3"/>
        <v>61577.896659020327</v>
      </c>
      <c r="E26" s="3">
        <f t="shared" si="1"/>
        <v>18945.346792800534</v>
      </c>
      <c r="F26" s="3">
        <f t="shared" si="2"/>
        <v>0</v>
      </c>
      <c r="G26" s="3">
        <f t="shared" si="5"/>
        <v>80523.243451820861</v>
      </c>
      <c r="H26" s="3">
        <f t="shared" si="6"/>
        <v>14759749.851372076</v>
      </c>
    </row>
    <row r="27" spans="2:8" x14ac:dyDescent="0.25">
      <c r="B27">
        <f t="shared" si="0"/>
        <v>14</v>
      </c>
      <c r="C27" s="3">
        <f t="shared" si="4"/>
        <v>14759749.851372076</v>
      </c>
      <c r="D27" s="3">
        <f t="shared" si="3"/>
        <v>61498.957714050317</v>
      </c>
      <c r="E27" s="3">
        <f t="shared" si="1"/>
        <v>19024.285737770544</v>
      </c>
      <c r="F27" s="3">
        <f t="shared" si="2"/>
        <v>0</v>
      </c>
      <c r="G27" s="3">
        <f t="shared" si="5"/>
        <v>80523.243451820861</v>
      </c>
      <c r="H27" s="3">
        <f t="shared" si="6"/>
        <v>14740725.565634307</v>
      </c>
    </row>
    <row r="28" spans="2:8" x14ac:dyDescent="0.25">
      <c r="B28">
        <f t="shared" si="0"/>
        <v>15</v>
      </c>
      <c r="C28" s="3">
        <f t="shared" si="4"/>
        <v>14740725.565634307</v>
      </c>
      <c r="D28" s="3">
        <f t="shared" si="3"/>
        <v>61419.689856809615</v>
      </c>
      <c r="E28" s="3">
        <f t="shared" si="1"/>
        <v>19103.553595011246</v>
      </c>
      <c r="F28" s="3">
        <f t="shared" si="2"/>
        <v>0</v>
      </c>
      <c r="G28" s="3">
        <f t="shared" si="5"/>
        <v>80523.243451820861</v>
      </c>
      <c r="H28" s="3">
        <f t="shared" si="6"/>
        <v>14721622.012039294</v>
      </c>
    </row>
    <row r="29" spans="2:8" x14ac:dyDescent="0.25">
      <c r="B29">
        <f t="shared" si="0"/>
        <v>16</v>
      </c>
      <c r="C29" s="3">
        <f t="shared" si="4"/>
        <v>14721622.012039294</v>
      </c>
      <c r="D29" s="3">
        <f t="shared" si="3"/>
        <v>61340.091716830393</v>
      </c>
      <c r="E29" s="3">
        <f t="shared" si="1"/>
        <v>19183.151734990468</v>
      </c>
      <c r="F29" s="3">
        <f t="shared" si="2"/>
        <v>0</v>
      </c>
      <c r="G29" s="3">
        <f t="shared" si="5"/>
        <v>80523.243451820861</v>
      </c>
      <c r="H29" s="3">
        <f t="shared" si="6"/>
        <v>14702438.860304303</v>
      </c>
    </row>
    <row r="30" spans="2:8" x14ac:dyDescent="0.25">
      <c r="B30">
        <f t="shared" si="0"/>
        <v>17</v>
      </c>
      <c r="C30" s="3">
        <f t="shared" si="4"/>
        <v>14702438.860304303</v>
      </c>
      <c r="D30" s="3">
        <f t="shared" si="3"/>
        <v>61260.161917934602</v>
      </c>
      <c r="E30" s="3">
        <f t="shared" si="1"/>
        <v>19263.081533886259</v>
      </c>
      <c r="F30" s="3">
        <f t="shared" si="2"/>
        <v>0</v>
      </c>
      <c r="G30" s="3">
        <f t="shared" si="5"/>
        <v>80523.243451820861</v>
      </c>
      <c r="H30" s="3">
        <f t="shared" si="6"/>
        <v>14683175.778770417</v>
      </c>
    </row>
    <row r="31" spans="2:8" x14ac:dyDescent="0.25">
      <c r="B31">
        <f t="shared" si="0"/>
        <v>18</v>
      </c>
      <c r="C31" s="3">
        <f t="shared" si="4"/>
        <v>14683175.778770417</v>
      </c>
      <c r="D31" s="3">
        <f t="shared" si="3"/>
        <v>61179.899078210081</v>
      </c>
      <c r="E31" s="3">
        <f t="shared" si="1"/>
        <v>19343.34437361078</v>
      </c>
      <c r="F31" s="3">
        <f t="shared" si="2"/>
        <v>0</v>
      </c>
      <c r="G31" s="3">
        <f t="shared" si="5"/>
        <v>80523.243451820861</v>
      </c>
      <c r="H31" s="3">
        <f t="shared" si="6"/>
        <v>14663832.434396807</v>
      </c>
    </row>
    <row r="32" spans="2:8" x14ac:dyDescent="0.25">
      <c r="B32">
        <f t="shared" si="0"/>
        <v>19</v>
      </c>
      <c r="C32" s="3">
        <f t="shared" si="4"/>
        <v>14663832.434396807</v>
      </c>
      <c r="D32" s="3">
        <f t="shared" si="3"/>
        <v>61099.301809986704</v>
      </c>
      <c r="E32" s="3">
        <f t="shared" si="1"/>
        <v>19423.941641834157</v>
      </c>
      <c r="F32" s="3">
        <f t="shared" si="2"/>
        <v>0</v>
      </c>
      <c r="G32" s="3">
        <f t="shared" si="5"/>
        <v>80523.243451820861</v>
      </c>
      <c r="H32" s="3">
        <f t="shared" si="6"/>
        <v>14644408.492754973</v>
      </c>
    </row>
    <row r="33" spans="2:8" x14ac:dyDescent="0.25">
      <c r="B33">
        <f t="shared" si="0"/>
        <v>20</v>
      </c>
      <c r="C33" s="3">
        <f t="shared" si="4"/>
        <v>14644408.492754973</v>
      </c>
      <c r="D33" s="3">
        <f t="shared" si="3"/>
        <v>61018.368719812395</v>
      </c>
      <c r="E33" s="3">
        <f t="shared" si="1"/>
        <v>19504.874732008466</v>
      </c>
      <c r="F33" s="3">
        <f t="shared" si="2"/>
        <v>0</v>
      </c>
      <c r="G33" s="3">
        <f t="shared" si="5"/>
        <v>80523.243451820861</v>
      </c>
      <c r="H33" s="3">
        <f t="shared" si="6"/>
        <v>14624903.618022965</v>
      </c>
    </row>
    <row r="34" spans="2:8" x14ac:dyDescent="0.25">
      <c r="B34">
        <f t="shared" si="0"/>
        <v>21</v>
      </c>
      <c r="C34" s="3">
        <f t="shared" si="4"/>
        <v>14624903.618022965</v>
      </c>
      <c r="D34" s="3">
        <f t="shared" si="3"/>
        <v>60937.098408429032</v>
      </c>
      <c r="E34" s="3">
        <f t="shared" si="1"/>
        <v>19586.145043391829</v>
      </c>
      <c r="F34" s="3">
        <f t="shared" si="2"/>
        <v>0</v>
      </c>
      <c r="G34" s="3">
        <f t="shared" si="5"/>
        <v>80523.243451820861</v>
      </c>
      <c r="H34" s="3">
        <f t="shared" si="6"/>
        <v>14605317.472979574</v>
      </c>
    </row>
    <row r="35" spans="2:8" x14ac:dyDescent="0.25">
      <c r="B35">
        <f t="shared" si="0"/>
        <v>22</v>
      </c>
      <c r="C35" s="3">
        <f t="shared" si="4"/>
        <v>14605317.472979574</v>
      </c>
      <c r="D35" s="3">
        <f t="shared" si="3"/>
        <v>60855.489470748231</v>
      </c>
      <c r="E35" s="3">
        <f t="shared" si="1"/>
        <v>19667.75398107263</v>
      </c>
      <c r="F35" s="3">
        <f t="shared" si="2"/>
        <v>0</v>
      </c>
      <c r="G35" s="3">
        <f t="shared" si="5"/>
        <v>80523.243451820861</v>
      </c>
      <c r="H35" s="3">
        <f t="shared" si="6"/>
        <v>14585649.718998501</v>
      </c>
    </row>
    <row r="36" spans="2:8" x14ac:dyDescent="0.25">
      <c r="B36">
        <f t="shared" si="0"/>
        <v>23</v>
      </c>
      <c r="C36" s="3">
        <f t="shared" si="4"/>
        <v>14585649.718998501</v>
      </c>
      <c r="D36" s="3">
        <f t="shared" si="3"/>
        <v>60773.540495827096</v>
      </c>
      <c r="E36" s="3">
        <f t="shared" si="1"/>
        <v>19749.702955993765</v>
      </c>
      <c r="F36" s="3">
        <f t="shared" si="2"/>
        <v>0</v>
      </c>
      <c r="G36" s="3">
        <f t="shared" si="5"/>
        <v>80523.243451820861</v>
      </c>
      <c r="H36" s="3">
        <f t="shared" si="6"/>
        <v>14565900.016042508</v>
      </c>
    </row>
    <row r="37" spans="2:8" x14ac:dyDescent="0.25">
      <c r="B37">
        <f t="shared" si="0"/>
        <v>24</v>
      </c>
      <c r="C37" s="3">
        <f t="shared" si="4"/>
        <v>14565900.016042508</v>
      </c>
      <c r="D37" s="3">
        <f t="shared" si="3"/>
        <v>60691.250066843786</v>
      </c>
      <c r="E37" s="3">
        <f t="shared" si="1"/>
        <v>19831.993384977075</v>
      </c>
      <c r="F37" s="3">
        <f t="shared" si="2"/>
        <v>0</v>
      </c>
      <c r="G37" s="3">
        <f t="shared" si="5"/>
        <v>80523.243451820861</v>
      </c>
      <c r="H37" s="3">
        <f t="shared" si="6"/>
        <v>14546068.02265753</v>
      </c>
    </row>
    <row r="38" spans="2:8" x14ac:dyDescent="0.25">
      <c r="B38">
        <f t="shared" si="0"/>
        <v>25</v>
      </c>
      <c r="C38" s="3">
        <f t="shared" si="4"/>
        <v>14546068.02265753</v>
      </c>
      <c r="D38" s="3">
        <f t="shared" si="3"/>
        <v>60608.616761073041</v>
      </c>
      <c r="E38" s="3">
        <f t="shared" si="1"/>
        <v>19914.62669074782</v>
      </c>
      <c r="F38" s="3">
        <f t="shared" si="2"/>
        <v>0</v>
      </c>
      <c r="G38" s="3">
        <f t="shared" si="5"/>
        <v>80523.243451820861</v>
      </c>
      <c r="H38" s="3">
        <f t="shared" si="6"/>
        <v>14526153.395966783</v>
      </c>
    </row>
    <row r="39" spans="2:8" x14ac:dyDescent="0.25">
      <c r="B39">
        <f t="shared" si="0"/>
        <v>26</v>
      </c>
      <c r="C39" s="3">
        <f t="shared" si="4"/>
        <v>14526153.395966783</v>
      </c>
      <c r="D39" s="3">
        <f t="shared" si="3"/>
        <v>60525.639149861607</v>
      </c>
      <c r="E39" s="3">
        <f t="shared" si="1"/>
        <v>19997.604301959254</v>
      </c>
      <c r="F39" s="3">
        <f t="shared" si="2"/>
        <v>0</v>
      </c>
      <c r="G39" s="3">
        <f t="shared" si="5"/>
        <v>80523.243451820861</v>
      </c>
      <c r="H39" s="3">
        <f t="shared" si="6"/>
        <v>14506155.791664824</v>
      </c>
    </row>
    <row r="40" spans="2:8" x14ac:dyDescent="0.25">
      <c r="B40">
        <f t="shared" si="0"/>
        <v>27</v>
      </c>
      <c r="C40" s="3">
        <f t="shared" si="4"/>
        <v>14506155.791664824</v>
      </c>
      <c r="D40" s="3">
        <f t="shared" si="3"/>
        <v>60442.315798603435</v>
      </c>
      <c r="E40" s="3">
        <f t="shared" si="1"/>
        <v>20080.927653217426</v>
      </c>
      <c r="F40" s="3">
        <f t="shared" si="2"/>
        <v>0</v>
      </c>
      <c r="G40" s="3">
        <f t="shared" si="5"/>
        <v>80523.243451820861</v>
      </c>
      <c r="H40" s="3">
        <f t="shared" si="6"/>
        <v>14486074.864011606</v>
      </c>
    </row>
    <row r="41" spans="2:8" x14ac:dyDescent="0.25">
      <c r="B41">
        <f t="shared" si="0"/>
        <v>28</v>
      </c>
      <c r="C41" s="3">
        <f t="shared" si="4"/>
        <v>14486074.864011606</v>
      </c>
      <c r="D41" s="3">
        <f t="shared" si="3"/>
        <v>60358.64526671503</v>
      </c>
      <c r="E41" s="3">
        <f t="shared" si="1"/>
        <v>20164.598185105831</v>
      </c>
      <c r="F41" s="3">
        <f t="shared" si="2"/>
        <v>0</v>
      </c>
      <c r="G41" s="3">
        <f t="shared" si="5"/>
        <v>80523.243451820861</v>
      </c>
      <c r="H41" s="3">
        <f t="shared" si="6"/>
        <v>14465910.265826501</v>
      </c>
    </row>
    <row r="42" spans="2:8" x14ac:dyDescent="0.25">
      <c r="B42">
        <f t="shared" si="0"/>
        <v>29</v>
      </c>
      <c r="C42" s="3">
        <f t="shared" si="4"/>
        <v>14465910.265826501</v>
      </c>
      <c r="D42" s="3">
        <f t="shared" si="3"/>
        <v>60274.62610761042</v>
      </c>
      <c r="E42" s="3">
        <f t="shared" si="1"/>
        <v>20248.617344210441</v>
      </c>
      <c r="F42" s="3">
        <f t="shared" si="2"/>
        <v>0</v>
      </c>
      <c r="G42" s="3">
        <f t="shared" si="5"/>
        <v>80523.243451820861</v>
      </c>
      <c r="H42" s="3">
        <f t="shared" si="6"/>
        <v>14445661.648482291</v>
      </c>
    </row>
    <row r="43" spans="2:8" x14ac:dyDescent="0.25">
      <c r="B43">
        <f t="shared" si="0"/>
        <v>30</v>
      </c>
      <c r="C43" s="3">
        <f t="shared" si="4"/>
        <v>14445661.648482291</v>
      </c>
      <c r="D43" s="3">
        <f t="shared" si="3"/>
        <v>60190.256868676217</v>
      </c>
      <c r="E43" s="3">
        <f t="shared" si="1"/>
        <v>20332.986583144644</v>
      </c>
      <c r="F43" s="3">
        <f t="shared" si="2"/>
        <v>0</v>
      </c>
      <c r="G43" s="3">
        <f t="shared" si="5"/>
        <v>80523.243451820861</v>
      </c>
      <c r="H43" s="3">
        <f t="shared" si="6"/>
        <v>14425328.661899146</v>
      </c>
    </row>
    <row r="44" spans="2:8" x14ac:dyDescent="0.25">
      <c r="B44">
        <f t="shared" si="0"/>
        <v>31</v>
      </c>
      <c r="C44" s="3">
        <f t="shared" si="4"/>
        <v>14425328.661899146</v>
      </c>
      <c r="D44" s="3">
        <f t="shared" si="3"/>
        <v>60105.536091246446</v>
      </c>
      <c r="E44" s="3">
        <f t="shared" si="1"/>
        <v>20417.707360574415</v>
      </c>
      <c r="F44" s="3">
        <f t="shared" si="2"/>
        <v>0</v>
      </c>
      <c r="G44" s="3">
        <f t="shared" si="5"/>
        <v>80523.243451820861</v>
      </c>
      <c r="H44" s="3">
        <f t="shared" si="6"/>
        <v>14404910.954538571</v>
      </c>
    </row>
    <row r="45" spans="2:8" x14ac:dyDescent="0.25">
      <c r="B45">
        <f t="shared" si="0"/>
        <v>32</v>
      </c>
      <c r="C45" s="3">
        <f t="shared" si="4"/>
        <v>14404910.954538571</v>
      </c>
      <c r="D45" s="3">
        <f t="shared" si="3"/>
        <v>60020.462310577386</v>
      </c>
      <c r="E45" s="3">
        <f t="shared" si="1"/>
        <v>20502.781141243475</v>
      </c>
      <c r="F45" s="3">
        <f t="shared" si="2"/>
        <v>0</v>
      </c>
      <c r="G45" s="3">
        <f t="shared" si="5"/>
        <v>80523.243451820861</v>
      </c>
      <c r="H45" s="3">
        <f t="shared" si="6"/>
        <v>14384408.173397327</v>
      </c>
    </row>
    <row r="46" spans="2:8" x14ac:dyDescent="0.25">
      <c r="B46">
        <f t="shared" si="0"/>
        <v>33</v>
      </c>
      <c r="C46" s="3">
        <f t="shared" si="4"/>
        <v>14384408.173397327</v>
      </c>
      <c r="D46" s="3">
        <f t="shared" si="3"/>
        <v>59935.034055822201</v>
      </c>
      <c r="E46" s="3">
        <f t="shared" si="1"/>
        <v>20588.20939599866</v>
      </c>
      <c r="F46" s="3">
        <f t="shared" si="2"/>
        <v>0</v>
      </c>
      <c r="G46" s="3">
        <f t="shared" si="5"/>
        <v>80523.243451820861</v>
      </c>
      <c r="H46" s="3">
        <f t="shared" si="6"/>
        <v>14363819.964001328</v>
      </c>
    </row>
    <row r="47" spans="2:8" x14ac:dyDescent="0.25">
      <c r="B47">
        <f t="shared" si="0"/>
        <v>34</v>
      </c>
      <c r="C47" s="3">
        <f t="shared" si="4"/>
        <v>14363819.964001328</v>
      </c>
      <c r="D47" s="3">
        <f t="shared" si="3"/>
        <v>59849.24985000553</v>
      </c>
      <c r="E47" s="3">
        <f t="shared" si="1"/>
        <v>20673.993601815331</v>
      </c>
      <c r="F47" s="3">
        <f t="shared" si="2"/>
        <v>0</v>
      </c>
      <c r="G47" s="3">
        <f t="shared" si="5"/>
        <v>80523.243451820861</v>
      </c>
      <c r="H47" s="3">
        <f t="shared" si="6"/>
        <v>14343145.970399512</v>
      </c>
    </row>
    <row r="48" spans="2:8" x14ac:dyDescent="0.25">
      <c r="B48">
        <f t="shared" si="0"/>
        <v>35</v>
      </c>
      <c r="C48" s="3">
        <f t="shared" si="4"/>
        <v>14343145.970399512</v>
      </c>
      <c r="D48" s="3">
        <f t="shared" si="3"/>
        <v>59763.108209997969</v>
      </c>
      <c r="E48" s="3">
        <f t="shared" si="1"/>
        <v>20760.135241822893</v>
      </c>
      <c r="F48" s="3">
        <f t="shared" si="2"/>
        <v>0</v>
      </c>
      <c r="G48" s="3">
        <f t="shared" si="5"/>
        <v>80523.243451820861</v>
      </c>
      <c r="H48" s="3">
        <f t="shared" si="6"/>
        <v>14322385.835157689</v>
      </c>
    </row>
    <row r="49" spans="2:8" x14ac:dyDescent="0.25">
      <c r="B49">
        <f t="shared" si="0"/>
        <v>36</v>
      </c>
      <c r="C49" s="3">
        <f t="shared" si="4"/>
        <v>14322385.835157689</v>
      </c>
      <c r="D49" s="3">
        <f t="shared" si="3"/>
        <v>59676.607646490367</v>
      </c>
      <c r="E49" s="3">
        <f t="shared" si="1"/>
        <v>20846.635805330494</v>
      </c>
      <c r="F49" s="3">
        <f t="shared" si="2"/>
        <v>0</v>
      </c>
      <c r="G49" s="3">
        <f t="shared" si="5"/>
        <v>80523.243451820861</v>
      </c>
      <c r="H49" s="3">
        <f t="shared" si="6"/>
        <v>14301539.199352358</v>
      </c>
    </row>
    <row r="50" spans="2:8" x14ac:dyDescent="0.25">
      <c r="B50">
        <f t="shared" si="0"/>
        <v>37</v>
      </c>
      <c r="C50" s="3">
        <f t="shared" si="4"/>
        <v>14301539.199352358</v>
      </c>
      <c r="D50" s="3">
        <f t="shared" si="3"/>
        <v>59589.746663968159</v>
      </c>
      <c r="E50" s="3">
        <f t="shared" si="1"/>
        <v>20933.496787852702</v>
      </c>
      <c r="F50" s="3">
        <f t="shared" si="2"/>
        <v>0</v>
      </c>
      <c r="G50" s="3">
        <f t="shared" si="5"/>
        <v>80523.243451820861</v>
      </c>
      <c r="H50" s="3">
        <f t="shared" si="6"/>
        <v>14280605.702564504</v>
      </c>
    </row>
    <row r="51" spans="2:8" x14ac:dyDescent="0.25">
      <c r="B51">
        <f t="shared" si="0"/>
        <v>38</v>
      </c>
      <c r="C51" s="3">
        <f t="shared" si="4"/>
        <v>14280605.702564504</v>
      </c>
      <c r="D51" s="3">
        <f t="shared" si="3"/>
        <v>59502.523760685435</v>
      </c>
      <c r="E51" s="3">
        <f t="shared" si="1"/>
        <v>21020.719691135426</v>
      </c>
      <c r="F51" s="3">
        <f t="shared" si="2"/>
        <v>0</v>
      </c>
      <c r="G51" s="3">
        <f t="shared" si="5"/>
        <v>80523.243451820861</v>
      </c>
      <c r="H51" s="3">
        <f t="shared" si="6"/>
        <v>14259584.982873369</v>
      </c>
    </row>
    <row r="52" spans="2:8" x14ac:dyDescent="0.25">
      <c r="B52">
        <f t="shared" si="0"/>
        <v>39</v>
      </c>
      <c r="C52" s="3">
        <f t="shared" si="4"/>
        <v>14259584.982873369</v>
      </c>
      <c r="D52" s="3">
        <f t="shared" si="3"/>
        <v>59414.937428639038</v>
      </c>
      <c r="E52" s="3">
        <f t="shared" si="1"/>
        <v>21108.306023181824</v>
      </c>
      <c r="F52" s="3">
        <f t="shared" si="2"/>
        <v>0</v>
      </c>
      <c r="G52" s="3">
        <f t="shared" si="5"/>
        <v>80523.243451820861</v>
      </c>
      <c r="H52" s="3">
        <f t="shared" si="6"/>
        <v>14238476.676850187</v>
      </c>
    </row>
    <row r="53" spans="2:8" x14ac:dyDescent="0.25">
      <c r="B53">
        <f t="shared" si="0"/>
        <v>40</v>
      </c>
      <c r="C53" s="3">
        <f t="shared" si="4"/>
        <v>14238476.676850187</v>
      </c>
      <c r="D53" s="3">
        <f t="shared" si="3"/>
        <v>59326.98615354245</v>
      </c>
      <c r="E53" s="3">
        <f t="shared" si="1"/>
        <v>21196.257298278411</v>
      </c>
      <c r="F53" s="3">
        <f t="shared" si="2"/>
        <v>0</v>
      </c>
      <c r="G53" s="3">
        <f t="shared" si="5"/>
        <v>80523.243451820861</v>
      </c>
      <c r="H53" s="3">
        <f t="shared" si="6"/>
        <v>14217280.419551909</v>
      </c>
    </row>
    <row r="54" spans="2:8" x14ac:dyDescent="0.25">
      <c r="B54">
        <f t="shared" si="0"/>
        <v>41</v>
      </c>
      <c r="C54" s="3">
        <f t="shared" si="4"/>
        <v>14217280.419551909</v>
      </c>
      <c r="D54" s="3">
        <f t="shared" si="3"/>
        <v>59238.66841479962</v>
      </c>
      <c r="E54" s="3">
        <f t="shared" si="1"/>
        <v>21284.575037021241</v>
      </c>
      <c r="F54" s="3">
        <f t="shared" si="2"/>
        <v>0</v>
      </c>
      <c r="G54" s="3">
        <f t="shared" si="5"/>
        <v>80523.243451820861</v>
      </c>
      <c r="H54" s="3">
        <f t="shared" si="6"/>
        <v>14195995.844514888</v>
      </c>
    </row>
    <row r="55" spans="2:8" x14ac:dyDescent="0.25">
      <c r="B55">
        <f t="shared" si="0"/>
        <v>42</v>
      </c>
      <c r="C55" s="3">
        <f t="shared" si="4"/>
        <v>14195995.844514888</v>
      </c>
      <c r="D55" s="3">
        <f t="shared" si="3"/>
        <v>59149.982685478702</v>
      </c>
      <c r="E55" s="3">
        <f t="shared" si="1"/>
        <v>21373.260766342159</v>
      </c>
      <c r="F55" s="3">
        <f t="shared" si="2"/>
        <v>0</v>
      </c>
      <c r="G55" s="3">
        <f t="shared" si="5"/>
        <v>80523.243451820861</v>
      </c>
      <c r="H55" s="3">
        <f t="shared" si="6"/>
        <v>14174622.583748545</v>
      </c>
    </row>
    <row r="56" spans="2:8" x14ac:dyDescent="0.25">
      <c r="B56">
        <f t="shared" si="0"/>
        <v>43</v>
      </c>
      <c r="C56" s="3">
        <f t="shared" si="4"/>
        <v>14174622.583748545</v>
      </c>
      <c r="D56" s="3">
        <f t="shared" si="3"/>
        <v>59060.927432285614</v>
      </c>
      <c r="E56" s="3">
        <f t="shared" si="1"/>
        <v>21462.316019535247</v>
      </c>
      <c r="F56" s="3">
        <f t="shared" si="2"/>
        <v>0</v>
      </c>
      <c r="G56" s="3">
        <f t="shared" si="5"/>
        <v>80523.243451820861</v>
      </c>
      <c r="H56" s="3">
        <f t="shared" si="6"/>
        <v>14153160.26772901</v>
      </c>
    </row>
    <row r="57" spans="2:8" x14ac:dyDescent="0.25">
      <c r="B57">
        <f t="shared" si="0"/>
        <v>44</v>
      </c>
      <c r="C57" s="3">
        <f t="shared" si="4"/>
        <v>14153160.26772901</v>
      </c>
      <c r="D57" s="3">
        <f t="shared" si="3"/>
        <v>58971.501115537547</v>
      </c>
      <c r="E57" s="3">
        <f t="shared" si="1"/>
        <v>21551.742336283314</v>
      </c>
      <c r="F57" s="3">
        <f t="shared" si="2"/>
        <v>0</v>
      </c>
      <c r="G57" s="3">
        <f t="shared" si="5"/>
        <v>80523.243451820861</v>
      </c>
      <c r="H57" s="3">
        <f t="shared" si="6"/>
        <v>14131608.525392728</v>
      </c>
    </row>
    <row r="58" spans="2:8" x14ac:dyDescent="0.25">
      <c r="B58">
        <f t="shared" si="0"/>
        <v>45</v>
      </c>
      <c r="C58" s="3">
        <f t="shared" si="4"/>
        <v>14131608.525392728</v>
      </c>
      <c r="D58" s="3">
        <f t="shared" si="3"/>
        <v>58881.702189136377</v>
      </c>
      <c r="E58" s="3">
        <f t="shared" si="1"/>
        <v>21641.541262684485</v>
      </c>
      <c r="F58" s="3">
        <f t="shared" si="2"/>
        <v>0</v>
      </c>
      <c r="G58" s="3">
        <f t="shared" si="5"/>
        <v>80523.243451820861</v>
      </c>
      <c r="H58" s="3">
        <f t="shared" si="6"/>
        <v>14109966.984130044</v>
      </c>
    </row>
    <row r="59" spans="2:8" x14ac:dyDescent="0.25">
      <c r="B59">
        <f t="shared" si="0"/>
        <v>46</v>
      </c>
      <c r="C59" s="3">
        <f t="shared" si="4"/>
        <v>14109966.984130044</v>
      </c>
      <c r="D59" s="3">
        <f t="shared" si="3"/>
        <v>58791.529100541848</v>
      </c>
      <c r="E59" s="3">
        <f t="shared" si="1"/>
        <v>21731.714351279013</v>
      </c>
      <c r="F59" s="3">
        <f t="shared" si="2"/>
        <v>0</v>
      </c>
      <c r="G59" s="3">
        <f t="shared" si="5"/>
        <v>80523.243451820861</v>
      </c>
      <c r="H59" s="3">
        <f t="shared" si="6"/>
        <v>14088235.269778764</v>
      </c>
    </row>
    <row r="60" spans="2:8" x14ac:dyDescent="0.25">
      <c r="B60">
        <f t="shared" si="0"/>
        <v>47</v>
      </c>
      <c r="C60" s="3">
        <f t="shared" si="4"/>
        <v>14088235.269778764</v>
      </c>
      <c r="D60" s="3">
        <f t="shared" si="3"/>
        <v>58700.980290744854</v>
      </c>
      <c r="E60" s="3">
        <f t="shared" si="1"/>
        <v>21822.263161076007</v>
      </c>
      <c r="F60" s="3">
        <f t="shared" si="2"/>
        <v>0</v>
      </c>
      <c r="G60" s="3">
        <f t="shared" si="5"/>
        <v>80523.243451820861</v>
      </c>
      <c r="H60" s="3">
        <f t="shared" si="6"/>
        <v>14066413.006617688</v>
      </c>
    </row>
    <row r="61" spans="2:8" x14ac:dyDescent="0.25">
      <c r="B61">
        <f t="shared" si="0"/>
        <v>48</v>
      </c>
      <c r="C61" s="3">
        <f t="shared" si="4"/>
        <v>14066413.006617688</v>
      </c>
      <c r="D61" s="3">
        <f t="shared" si="3"/>
        <v>58610.054194240365</v>
      </c>
      <c r="E61" s="3">
        <f t="shared" si="1"/>
        <v>21913.189257580496</v>
      </c>
      <c r="F61" s="3">
        <f t="shared" si="2"/>
        <v>0</v>
      </c>
      <c r="G61" s="3">
        <f t="shared" si="5"/>
        <v>80523.243451820861</v>
      </c>
      <c r="H61" s="3">
        <f t="shared" si="6"/>
        <v>14044499.817360107</v>
      </c>
    </row>
    <row r="62" spans="2:8" x14ac:dyDescent="0.25">
      <c r="B62">
        <f t="shared" si="0"/>
        <v>49</v>
      </c>
      <c r="C62" s="3">
        <f t="shared" si="4"/>
        <v>14044499.817360107</v>
      </c>
      <c r="D62" s="3">
        <f t="shared" si="3"/>
        <v>58518.749239000455</v>
      </c>
      <c r="E62" s="3">
        <f t="shared" si="1"/>
        <v>22004.494212820406</v>
      </c>
      <c r="F62" s="3">
        <f t="shared" si="2"/>
        <v>0</v>
      </c>
      <c r="G62" s="3">
        <f t="shared" si="5"/>
        <v>80523.243451820861</v>
      </c>
      <c r="H62" s="3">
        <f t="shared" si="6"/>
        <v>14022495.323147286</v>
      </c>
    </row>
    <row r="63" spans="2:8" x14ac:dyDescent="0.25">
      <c r="B63">
        <f t="shared" si="0"/>
        <v>50</v>
      </c>
      <c r="C63" s="3">
        <f t="shared" si="4"/>
        <v>14022495.323147286</v>
      </c>
      <c r="D63" s="3">
        <f t="shared" si="3"/>
        <v>58427.063846447032</v>
      </c>
      <c r="E63" s="3">
        <f t="shared" si="1"/>
        <v>22096.179605373829</v>
      </c>
      <c r="F63" s="3">
        <f t="shared" si="2"/>
        <v>0</v>
      </c>
      <c r="G63" s="3">
        <f t="shared" si="5"/>
        <v>80523.243451820861</v>
      </c>
      <c r="H63" s="3">
        <f t="shared" si="6"/>
        <v>14000399.143541912</v>
      </c>
    </row>
    <row r="64" spans="2:8" x14ac:dyDescent="0.25">
      <c r="B64">
        <f t="shared" si="0"/>
        <v>51</v>
      </c>
      <c r="C64" s="3">
        <f t="shared" si="4"/>
        <v>14000399.143541912</v>
      </c>
      <c r="D64" s="3">
        <f t="shared" si="3"/>
        <v>58334.996431424632</v>
      </c>
      <c r="E64" s="3">
        <f t="shared" si="1"/>
        <v>22188.247020396229</v>
      </c>
      <c r="F64" s="3">
        <f t="shared" si="2"/>
        <v>0</v>
      </c>
      <c r="G64" s="3">
        <f t="shared" si="5"/>
        <v>80523.243451820861</v>
      </c>
      <c r="H64" s="3">
        <f t="shared" si="6"/>
        <v>13978210.896521516</v>
      </c>
    </row>
    <row r="65" spans="2:8" x14ac:dyDescent="0.25">
      <c r="B65">
        <f t="shared" si="0"/>
        <v>52</v>
      </c>
      <c r="C65" s="3">
        <f t="shared" si="4"/>
        <v>13978210.896521516</v>
      </c>
      <c r="D65" s="3">
        <f t="shared" si="3"/>
        <v>58242.545402172989</v>
      </c>
      <c r="E65" s="3">
        <f t="shared" si="1"/>
        <v>22280.698049647872</v>
      </c>
      <c r="F65" s="3">
        <f t="shared" si="2"/>
        <v>0</v>
      </c>
      <c r="G65" s="3">
        <f t="shared" si="5"/>
        <v>80523.243451820861</v>
      </c>
      <c r="H65" s="3">
        <f t="shared" si="6"/>
        <v>13955930.198471868</v>
      </c>
    </row>
    <row r="66" spans="2:8" x14ac:dyDescent="0.25">
      <c r="B66">
        <f t="shared" si="0"/>
        <v>53</v>
      </c>
      <c r="C66" s="3">
        <f t="shared" si="4"/>
        <v>13955930.198471868</v>
      </c>
      <c r="D66" s="3">
        <f t="shared" si="3"/>
        <v>58149.709160299455</v>
      </c>
      <c r="E66" s="3">
        <f t="shared" si="1"/>
        <v>22373.534291521406</v>
      </c>
      <c r="F66" s="3">
        <f t="shared" si="2"/>
        <v>0</v>
      </c>
      <c r="G66" s="3">
        <f t="shared" si="5"/>
        <v>80523.243451820861</v>
      </c>
      <c r="H66" s="3">
        <f t="shared" si="6"/>
        <v>13933556.664180348</v>
      </c>
    </row>
    <row r="67" spans="2:8" x14ac:dyDescent="0.25">
      <c r="B67">
        <f t="shared" si="0"/>
        <v>54</v>
      </c>
      <c r="C67" s="3">
        <f t="shared" si="4"/>
        <v>13933556.664180348</v>
      </c>
      <c r="D67" s="3">
        <f t="shared" si="3"/>
        <v>58056.486100751448</v>
      </c>
      <c r="E67" s="3">
        <f t="shared" si="1"/>
        <v>22466.757351069413</v>
      </c>
      <c r="F67" s="3">
        <f t="shared" si="2"/>
        <v>0</v>
      </c>
      <c r="G67" s="3">
        <f t="shared" si="5"/>
        <v>80523.243451820861</v>
      </c>
      <c r="H67" s="3">
        <f t="shared" si="6"/>
        <v>13911089.906829279</v>
      </c>
    </row>
    <row r="68" spans="2:8" x14ac:dyDescent="0.25">
      <c r="B68">
        <f t="shared" si="0"/>
        <v>55</v>
      </c>
      <c r="C68" s="3">
        <f t="shared" si="4"/>
        <v>13911089.906829279</v>
      </c>
      <c r="D68" s="3">
        <f t="shared" si="3"/>
        <v>57962.874611788662</v>
      </c>
      <c r="E68" s="3">
        <f t="shared" si="1"/>
        <v>22560.368840032199</v>
      </c>
      <c r="F68" s="3">
        <f t="shared" si="2"/>
        <v>0</v>
      </c>
      <c r="G68" s="3">
        <f t="shared" si="5"/>
        <v>80523.243451820861</v>
      </c>
      <c r="H68" s="3">
        <f t="shared" si="6"/>
        <v>13888529.537989248</v>
      </c>
    </row>
    <row r="69" spans="2:8" x14ac:dyDescent="0.25">
      <c r="B69">
        <f t="shared" si="0"/>
        <v>56</v>
      </c>
      <c r="C69" s="3">
        <f t="shared" si="4"/>
        <v>13888529.537989248</v>
      </c>
      <c r="D69" s="3">
        <f t="shared" si="3"/>
        <v>57868.873074955198</v>
      </c>
      <c r="E69" s="3">
        <f t="shared" si="1"/>
        <v>22654.370376865663</v>
      </c>
      <c r="F69" s="3">
        <f t="shared" si="2"/>
        <v>0</v>
      </c>
      <c r="G69" s="3">
        <f t="shared" si="5"/>
        <v>80523.243451820861</v>
      </c>
      <c r="H69" s="3">
        <f t="shared" si="6"/>
        <v>13865875.167612381</v>
      </c>
    </row>
    <row r="70" spans="2:8" x14ac:dyDescent="0.25">
      <c r="B70">
        <f t="shared" si="0"/>
        <v>57</v>
      </c>
      <c r="C70" s="3">
        <f t="shared" si="4"/>
        <v>13865875.167612381</v>
      </c>
      <c r="D70" s="3">
        <f t="shared" si="3"/>
        <v>57774.479865051595</v>
      </c>
      <c r="E70" s="3">
        <f t="shared" si="1"/>
        <v>22748.763586769266</v>
      </c>
      <c r="F70" s="3">
        <f t="shared" si="2"/>
        <v>0</v>
      </c>
      <c r="G70" s="3">
        <f t="shared" si="5"/>
        <v>80523.243451820861</v>
      </c>
      <c r="H70" s="3">
        <f t="shared" si="6"/>
        <v>13843126.404025612</v>
      </c>
    </row>
    <row r="71" spans="2:8" x14ac:dyDescent="0.25">
      <c r="B71">
        <f t="shared" si="0"/>
        <v>58</v>
      </c>
      <c r="C71" s="3">
        <f t="shared" si="4"/>
        <v>13843126.404025612</v>
      </c>
      <c r="D71" s="3">
        <f t="shared" si="3"/>
        <v>57679.693350106718</v>
      </c>
      <c r="E71" s="3">
        <f t="shared" si="1"/>
        <v>22843.550101714143</v>
      </c>
      <c r="F71" s="3">
        <f t="shared" si="2"/>
        <v>0</v>
      </c>
      <c r="G71" s="3">
        <f t="shared" si="5"/>
        <v>80523.243451820861</v>
      </c>
      <c r="H71" s="3">
        <f t="shared" si="6"/>
        <v>13820282.853923898</v>
      </c>
    </row>
    <row r="72" spans="2:8" x14ac:dyDescent="0.25">
      <c r="B72">
        <f t="shared" si="0"/>
        <v>59</v>
      </c>
      <c r="C72" s="3">
        <f t="shared" si="4"/>
        <v>13820282.853923898</v>
      </c>
      <c r="D72" s="3">
        <f t="shared" si="3"/>
        <v>57584.511891349575</v>
      </c>
      <c r="E72" s="3">
        <f t="shared" si="1"/>
        <v>22938.731560471286</v>
      </c>
      <c r="F72" s="3">
        <f t="shared" si="2"/>
        <v>0</v>
      </c>
      <c r="G72" s="3">
        <f t="shared" si="5"/>
        <v>80523.243451820861</v>
      </c>
      <c r="H72" s="3">
        <f t="shared" si="6"/>
        <v>13797344.122363428</v>
      </c>
    </row>
    <row r="73" spans="2:8" x14ac:dyDescent="0.25">
      <c r="B73">
        <f t="shared" si="0"/>
        <v>60</v>
      </c>
      <c r="C73" s="3">
        <f t="shared" si="4"/>
        <v>13797344.122363428</v>
      </c>
      <c r="D73" s="3">
        <f t="shared" si="3"/>
        <v>57488.933843180952</v>
      </c>
      <c r="E73" s="3">
        <f t="shared" si="1"/>
        <v>23034.309608639909</v>
      </c>
      <c r="F73" s="3">
        <f t="shared" si="2"/>
        <v>0</v>
      </c>
      <c r="G73" s="3">
        <f t="shared" si="5"/>
        <v>80523.243451820861</v>
      </c>
      <c r="H73" s="3">
        <f t="shared" si="6"/>
        <v>13774309.812754788</v>
      </c>
    </row>
    <row r="74" spans="2:8" x14ac:dyDescent="0.25">
      <c r="B74">
        <f t="shared" si="0"/>
        <v>61</v>
      </c>
      <c r="C74" s="3">
        <f t="shared" si="4"/>
        <v>13774309.812754788</v>
      </c>
      <c r="D74" s="3">
        <f t="shared" si="3"/>
        <v>57392.957553144952</v>
      </c>
      <c r="E74" s="3">
        <f t="shared" si="1"/>
        <v>23130.285898675909</v>
      </c>
      <c r="F74" s="3">
        <f t="shared" si="2"/>
        <v>0</v>
      </c>
      <c r="G74" s="3">
        <f t="shared" si="5"/>
        <v>80523.243451820861</v>
      </c>
      <c r="H74" s="3">
        <f t="shared" si="6"/>
        <v>13751179.526856111</v>
      </c>
    </row>
    <row r="75" spans="2:8" x14ac:dyDescent="0.25">
      <c r="B75">
        <f t="shared" si="0"/>
        <v>62</v>
      </c>
      <c r="C75" s="3">
        <f t="shared" si="4"/>
        <v>13751179.526856111</v>
      </c>
      <c r="D75" s="3">
        <f t="shared" si="3"/>
        <v>57296.581361900469</v>
      </c>
      <c r="E75" s="3">
        <f t="shared" si="1"/>
        <v>23226.662089920392</v>
      </c>
      <c r="F75" s="3">
        <f t="shared" si="2"/>
        <v>0</v>
      </c>
      <c r="G75" s="3">
        <f t="shared" si="5"/>
        <v>80523.243451820861</v>
      </c>
      <c r="H75" s="3">
        <f t="shared" si="6"/>
        <v>13727952.864766192</v>
      </c>
    </row>
    <row r="76" spans="2:8" x14ac:dyDescent="0.25">
      <c r="B76">
        <f t="shared" si="0"/>
        <v>63</v>
      </c>
      <c r="C76" s="3">
        <f t="shared" si="4"/>
        <v>13727952.864766192</v>
      </c>
      <c r="D76" s="3">
        <f t="shared" si="3"/>
        <v>57199.803603192471</v>
      </c>
      <c r="E76" s="3">
        <f t="shared" si="1"/>
        <v>23323.43984862839</v>
      </c>
      <c r="F76" s="3">
        <f t="shared" si="2"/>
        <v>0</v>
      </c>
      <c r="G76" s="3">
        <f t="shared" si="5"/>
        <v>80523.243451820861</v>
      </c>
      <c r="H76" s="3">
        <f t="shared" si="6"/>
        <v>13704629.424917564</v>
      </c>
    </row>
    <row r="77" spans="2:8" x14ac:dyDescent="0.25">
      <c r="B77">
        <f t="shared" si="0"/>
        <v>64</v>
      </c>
      <c r="C77" s="3">
        <f t="shared" si="4"/>
        <v>13704629.424917564</v>
      </c>
      <c r="D77" s="3">
        <f t="shared" si="3"/>
        <v>57102.622603823191</v>
      </c>
      <c r="E77" s="3">
        <f t="shared" si="1"/>
        <v>23420.62084799767</v>
      </c>
      <c r="F77" s="3">
        <f t="shared" si="2"/>
        <v>0</v>
      </c>
      <c r="G77" s="3">
        <f t="shared" si="5"/>
        <v>80523.243451820861</v>
      </c>
      <c r="H77" s="3">
        <f t="shared" si="6"/>
        <v>13681208.804069566</v>
      </c>
    </row>
    <row r="78" spans="2:8" x14ac:dyDescent="0.25">
      <c r="B78">
        <f t="shared" ref="B78:B141" si="7">IF((Payoff*Periods)&gt;B77,B77+1,"")</f>
        <v>65</v>
      </c>
      <c r="C78" s="3">
        <f t="shared" si="4"/>
        <v>13681208.804069566</v>
      </c>
      <c r="D78" s="3">
        <f t="shared" si="3"/>
        <v>57005.036683623191</v>
      </c>
      <c r="E78" s="3">
        <f t="shared" ref="E78:E141" si="8">IF(B78="","",IF(B78=Periods*Payoff,C78-Curtailment,Payment-D78))</f>
        <v>23518.20676819767</v>
      </c>
      <c r="F78" s="3">
        <f t="shared" ref="F78:F141" si="9">IF(B78="","",Curtailment)</f>
        <v>0</v>
      </c>
      <c r="G78" s="3">
        <f t="shared" si="5"/>
        <v>80523.243451820861</v>
      </c>
      <c r="H78" s="3">
        <f t="shared" si="6"/>
        <v>13657690.597301368</v>
      </c>
    </row>
    <row r="79" spans="2:8" x14ac:dyDescent="0.25">
      <c r="B79">
        <f t="shared" si="7"/>
        <v>66</v>
      </c>
      <c r="C79" s="3">
        <f t="shared" si="4"/>
        <v>13657690.597301368</v>
      </c>
      <c r="D79" s="3">
        <f t="shared" ref="D79:D142" si="10">IF(B79="","",C79*Rate/Periods)</f>
        <v>56907.044155422365</v>
      </c>
      <c r="E79" s="3">
        <f t="shared" si="8"/>
        <v>23616.199296398496</v>
      </c>
      <c r="F79" s="3">
        <f t="shared" si="9"/>
        <v>0</v>
      </c>
      <c r="G79" s="3">
        <f t="shared" si="5"/>
        <v>80523.243451820861</v>
      </c>
      <c r="H79" s="3">
        <f t="shared" si="6"/>
        <v>13634074.39800497</v>
      </c>
    </row>
    <row r="80" spans="2:8" x14ac:dyDescent="0.25">
      <c r="B80">
        <f t="shared" si="7"/>
        <v>67</v>
      </c>
      <c r="C80" s="3">
        <f t="shared" ref="C80:C143" si="11">IF(B80="","",H79)</f>
        <v>13634074.39800497</v>
      </c>
      <c r="D80" s="3">
        <f t="shared" si="10"/>
        <v>56808.643325020712</v>
      </c>
      <c r="E80" s="3">
        <f t="shared" si="8"/>
        <v>23714.600126800149</v>
      </c>
      <c r="F80" s="3">
        <f t="shared" si="9"/>
        <v>0</v>
      </c>
      <c r="G80" s="3">
        <f t="shared" ref="G80:G143" si="12">IF(B80="","",D80+E80+F80)</f>
        <v>80523.243451820861</v>
      </c>
      <c r="H80" s="3">
        <f t="shared" ref="H80:H143" si="13">IF(B80="","",C80-E80-F80)</f>
        <v>13610359.797878169</v>
      </c>
    </row>
    <row r="81" spans="2:8" x14ac:dyDescent="0.25">
      <c r="B81">
        <f t="shared" si="7"/>
        <v>68</v>
      </c>
      <c r="C81" s="3">
        <f t="shared" si="11"/>
        <v>13610359.797878169</v>
      </c>
      <c r="D81" s="3">
        <f t="shared" si="10"/>
        <v>56709.832491159039</v>
      </c>
      <c r="E81" s="3">
        <f t="shared" si="8"/>
        <v>23813.410960661822</v>
      </c>
      <c r="F81" s="3">
        <f t="shared" si="9"/>
        <v>0</v>
      </c>
      <c r="G81" s="3">
        <f t="shared" si="12"/>
        <v>80523.243451820861</v>
      </c>
      <c r="H81" s="3">
        <f t="shared" si="13"/>
        <v>13586546.386917507</v>
      </c>
    </row>
    <row r="82" spans="2:8" x14ac:dyDescent="0.25">
      <c r="B82">
        <f t="shared" si="7"/>
        <v>69</v>
      </c>
      <c r="C82" s="3">
        <f t="shared" si="11"/>
        <v>13586546.386917507</v>
      </c>
      <c r="D82" s="3">
        <f t="shared" si="10"/>
        <v>56610.609945489618</v>
      </c>
      <c r="E82" s="3">
        <f t="shared" si="8"/>
        <v>23912.633506331244</v>
      </c>
      <c r="F82" s="3">
        <f t="shared" si="9"/>
        <v>0</v>
      </c>
      <c r="G82" s="3">
        <f t="shared" si="12"/>
        <v>80523.243451820861</v>
      </c>
      <c r="H82" s="3">
        <f t="shared" si="13"/>
        <v>13562633.753411176</v>
      </c>
    </row>
    <row r="83" spans="2:8" x14ac:dyDescent="0.25">
      <c r="B83">
        <f t="shared" si="7"/>
        <v>70</v>
      </c>
      <c r="C83" s="3">
        <f t="shared" si="11"/>
        <v>13562633.753411176</v>
      </c>
      <c r="D83" s="3">
        <f t="shared" si="10"/>
        <v>56510.97397254657</v>
      </c>
      <c r="E83" s="3">
        <f t="shared" si="8"/>
        <v>24012.269479274291</v>
      </c>
      <c r="F83" s="3">
        <f t="shared" si="9"/>
        <v>0</v>
      </c>
      <c r="G83" s="3">
        <f t="shared" si="12"/>
        <v>80523.243451820861</v>
      </c>
      <c r="H83" s="3">
        <f t="shared" si="13"/>
        <v>13538621.483931901</v>
      </c>
    </row>
    <row r="84" spans="2:8" x14ac:dyDescent="0.25">
      <c r="B84">
        <f t="shared" si="7"/>
        <v>71</v>
      </c>
      <c r="C84" s="3">
        <f t="shared" si="11"/>
        <v>13538621.483931901</v>
      </c>
      <c r="D84" s="3">
        <f t="shared" si="10"/>
        <v>56410.922849716262</v>
      </c>
      <c r="E84" s="3">
        <f t="shared" si="8"/>
        <v>24112.320602104599</v>
      </c>
      <c r="F84" s="3">
        <f t="shared" si="9"/>
        <v>0</v>
      </c>
      <c r="G84" s="3">
        <f t="shared" si="12"/>
        <v>80523.243451820861</v>
      </c>
      <c r="H84" s="3">
        <f t="shared" si="13"/>
        <v>13514509.163329797</v>
      </c>
    </row>
    <row r="85" spans="2:8" x14ac:dyDescent="0.25">
      <c r="B85">
        <f t="shared" si="7"/>
        <v>72</v>
      </c>
      <c r="C85" s="3">
        <f t="shared" si="11"/>
        <v>13514509.163329797</v>
      </c>
      <c r="D85" s="3">
        <f t="shared" si="10"/>
        <v>56310.454847207489</v>
      </c>
      <c r="E85" s="3">
        <f t="shared" si="8"/>
        <v>24212.788604613372</v>
      </c>
      <c r="F85" s="3">
        <f t="shared" si="9"/>
        <v>0</v>
      </c>
      <c r="G85" s="3">
        <f t="shared" si="12"/>
        <v>80523.243451820861</v>
      </c>
      <c r="H85" s="3">
        <f t="shared" si="13"/>
        <v>13490296.374725183</v>
      </c>
    </row>
    <row r="86" spans="2:8" x14ac:dyDescent="0.25">
      <c r="B86">
        <f t="shared" si="7"/>
        <v>73</v>
      </c>
      <c r="C86" s="3">
        <f t="shared" si="11"/>
        <v>13490296.374725183</v>
      </c>
      <c r="D86" s="3">
        <f t="shared" si="10"/>
        <v>56209.568228021606</v>
      </c>
      <c r="E86" s="3">
        <f t="shared" si="8"/>
        <v>24313.675223799255</v>
      </c>
      <c r="F86" s="3">
        <f t="shared" si="9"/>
        <v>0</v>
      </c>
      <c r="G86" s="3">
        <f t="shared" si="12"/>
        <v>80523.243451820861</v>
      </c>
      <c r="H86" s="3">
        <f t="shared" si="13"/>
        <v>13465982.699501384</v>
      </c>
    </row>
    <row r="87" spans="2:8" x14ac:dyDescent="0.25">
      <c r="B87">
        <f t="shared" si="7"/>
        <v>74</v>
      </c>
      <c r="C87" s="3">
        <f t="shared" si="11"/>
        <v>13465982.699501384</v>
      </c>
      <c r="D87" s="3">
        <f t="shared" si="10"/>
        <v>56108.261247922434</v>
      </c>
      <c r="E87" s="3">
        <f t="shared" si="8"/>
        <v>24414.982203898428</v>
      </c>
      <c r="F87" s="3">
        <f t="shared" si="9"/>
        <v>0</v>
      </c>
      <c r="G87" s="3">
        <f t="shared" si="12"/>
        <v>80523.243451820861</v>
      </c>
      <c r="H87" s="3">
        <f t="shared" si="13"/>
        <v>13441567.717297485</v>
      </c>
    </row>
    <row r="88" spans="2:8" x14ac:dyDescent="0.25">
      <c r="B88">
        <f t="shared" si="7"/>
        <v>75</v>
      </c>
      <c r="C88" s="3">
        <f t="shared" si="11"/>
        <v>13441567.717297485</v>
      </c>
      <c r="D88" s="3">
        <f t="shared" si="10"/>
        <v>56006.532155406196</v>
      </c>
      <c r="E88" s="3">
        <f t="shared" si="8"/>
        <v>24516.711296414665</v>
      </c>
      <c r="F88" s="3">
        <f t="shared" si="9"/>
        <v>0</v>
      </c>
      <c r="G88" s="3">
        <f t="shared" si="12"/>
        <v>80523.243451820861</v>
      </c>
      <c r="H88" s="3">
        <f t="shared" si="13"/>
        <v>13417051.00600107</v>
      </c>
    </row>
    <row r="89" spans="2:8" x14ac:dyDescent="0.25">
      <c r="B89">
        <f t="shared" si="7"/>
        <v>76</v>
      </c>
      <c r="C89" s="3">
        <f t="shared" si="11"/>
        <v>13417051.00600107</v>
      </c>
      <c r="D89" s="3">
        <f t="shared" si="10"/>
        <v>55904.379191671127</v>
      </c>
      <c r="E89" s="3">
        <f t="shared" si="8"/>
        <v>24618.864260149734</v>
      </c>
      <c r="F89" s="3">
        <f t="shared" si="9"/>
        <v>0</v>
      </c>
      <c r="G89" s="3">
        <f t="shared" si="12"/>
        <v>80523.243451820861</v>
      </c>
      <c r="H89" s="3">
        <f t="shared" si="13"/>
        <v>13392432.14174092</v>
      </c>
    </row>
    <row r="90" spans="2:8" x14ac:dyDescent="0.25">
      <c r="B90">
        <f t="shared" si="7"/>
        <v>77</v>
      </c>
      <c r="C90" s="3">
        <f t="shared" si="11"/>
        <v>13392432.14174092</v>
      </c>
      <c r="D90" s="3">
        <f t="shared" si="10"/>
        <v>55801.800590587169</v>
      </c>
      <c r="E90" s="3">
        <f t="shared" si="8"/>
        <v>24721.442861233692</v>
      </c>
      <c r="F90" s="3">
        <f t="shared" si="9"/>
        <v>0</v>
      </c>
      <c r="G90" s="3">
        <f t="shared" si="12"/>
        <v>80523.243451820861</v>
      </c>
      <c r="H90" s="3">
        <f t="shared" si="13"/>
        <v>13367710.698879687</v>
      </c>
    </row>
    <row r="91" spans="2:8" x14ac:dyDescent="0.25">
      <c r="B91">
        <f t="shared" si="7"/>
        <v>78</v>
      </c>
      <c r="C91" s="3">
        <f t="shared" si="11"/>
        <v>13367710.698879687</v>
      </c>
      <c r="D91" s="3">
        <f t="shared" si="10"/>
        <v>55698.794578665365</v>
      </c>
      <c r="E91" s="3">
        <f t="shared" si="8"/>
        <v>24824.448873155496</v>
      </c>
      <c r="F91" s="3">
        <f t="shared" si="9"/>
        <v>0</v>
      </c>
      <c r="G91" s="3">
        <f t="shared" si="12"/>
        <v>80523.243451820861</v>
      </c>
      <c r="H91" s="3">
        <f t="shared" si="13"/>
        <v>13342886.250006532</v>
      </c>
    </row>
    <row r="92" spans="2:8" x14ac:dyDescent="0.25">
      <c r="B92">
        <f t="shared" si="7"/>
        <v>79</v>
      </c>
      <c r="C92" s="3">
        <f t="shared" si="11"/>
        <v>13342886.250006532</v>
      </c>
      <c r="D92" s="3">
        <f t="shared" si="10"/>
        <v>55595.359375027219</v>
      </c>
      <c r="E92" s="3">
        <f t="shared" si="8"/>
        <v>24927.884076793642</v>
      </c>
      <c r="F92" s="3">
        <f t="shared" si="9"/>
        <v>0</v>
      </c>
      <c r="G92" s="3">
        <f t="shared" si="12"/>
        <v>80523.243451820861</v>
      </c>
      <c r="H92" s="3">
        <f t="shared" si="13"/>
        <v>13317958.36592974</v>
      </c>
    </row>
    <row r="93" spans="2:8" x14ac:dyDescent="0.25">
      <c r="B93">
        <f t="shared" si="7"/>
        <v>80</v>
      </c>
      <c r="C93" s="3">
        <f t="shared" si="11"/>
        <v>13317958.36592974</v>
      </c>
      <c r="D93" s="3">
        <f t="shared" si="10"/>
        <v>55491.49319137392</v>
      </c>
      <c r="E93" s="3">
        <f t="shared" si="8"/>
        <v>25031.750260446941</v>
      </c>
      <c r="F93" s="3">
        <f t="shared" si="9"/>
        <v>0</v>
      </c>
      <c r="G93" s="3">
        <f t="shared" si="12"/>
        <v>80523.243451820861</v>
      </c>
      <c r="H93" s="3">
        <f t="shared" si="13"/>
        <v>13292926.615669293</v>
      </c>
    </row>
    <row r="94" spans="2:8" x14ac:dyDescent="0.25">
      <c r="B94">
        <f t="shared" si="7"/>
        <v>81</v>
      </c>
      <c r="C94" s="3">
        <f t="shared" si="11"/>
        <v>13292926.615669293</v>
      </c>
      <c r="D94" s="3">
        <f t="shared" si="10"/>
        <v>55387.194231955393</v>
      </c>
      <c r="E94" s="3">
        <f t="shared" si="8"/>
        <v>25136.049219865468</v>
      </c>
      <c r="F94" s="3">
        <f t="shared" si="9"/>
        <v>0</v>
      </c>
      <c r="G94" s="3">
        <f t="shared" si="12"/>
        <v>80523.243451820861</v>
      </c>
      <c r="H94" s="3">
        <f t="shared" si="13"/>
        <v>13267790.566449428</v>
      </c>
    </row>
    <row r="95" spans="2:8" x14ac:dyDescent="0.25">
      <c r="B95">
        <f t="shared" si="7"/>
        <v>82</v>
      </c>
      <c r="C95" s="3">
        <f t="shared" si="11"/>
        <v>13267790.566449428</v>
      </c>
      <c r="D95" s="3">
        <f t="shared" si="10"/>
        <v>55282.460693539288</v>
      </c>
      <c r="E95" s="3">
        <f t="shared" si="8"/>
        <v>25240.782758281573</v>
      </c>
      <c r="F95" s="3">
        <f t="shared" si="9"/>
        <v>0</v>
      </c>
      <c r="G95" s="3">
        <f t="shared" si="12"/>
        <v>80523.243451820861</v>
      </c>
      <c r="H95" s="3">
        <f t="shared" si="13"/>
        <v>13242549.783691145</v>
      </c>
    </row>
    <row r="96" spans="2:8" x14ac:dyDescent="0.25">
      <c r="B96">
        <f t="shared" si="7"/>
        <v>83</v>
      </c>
      <c r="C96" s="3">
        <f t="shared" si="11"/>
        <v>13242549.783691145</v>
      </c>
      <c r="D96" s="3">
        <f t="shared" si="10"/>
        <v>55177.290765379781</v>
      </c>
      <c r="E96" s="3">
        <f t="shared" si="8"/>
        <v>25345.95268644108</v>
      </c>
      <c r="F96" s="3">
        <f t="shared" si="9"/>
        <v>0</v>
      </c>
      <c r="G96" s="3">
        <f t="shared" si="12"/>
        <v>80523.243451820861</v>
      </c>
      <c r="H96" s="3">
        <f t="shared" si="13"/>
        <v>13217203.831004705</v>
      </c>
    </row>
    <row r="97" spans="2:8" x14ac:dyDescent="0.25">
      <c r="B97">
        <f t="shared" si="7"/>
        <v>84</v>
      </c>
      <c r="C97" s="3">
        <f t="shared" si="11"/>
        <v>13217203.831004705</v>
      </c>
      <c r="D97" s="3">
        <f t="shared" si="10"/>
        <v>55071.682629186274</v>
      </c>
      <c r="E97" s="3">
        <f t="shared" si="8"/>
        <v>25451.560822634587</v>
      </c>
      <c r="F97" s="3">
        <f t="shared" si="9"/>
        <v>0</v>
      </c>
      <c r="G97" s="3">
        <f t="shared" si="12"/>
        <v>80523.243451820861</v>
      </c>
      <c r="H97" s="3">
        <f t="shared" si="13"/>
        <v>13191752.270182071</v>
      </c>
    </row>
    <row r="98" spans="2:8" x14ac:dyDescent="0.25">
      <c r="B98">
        <f t="shared" si="7"/>
        <v>85</v>
      </c>
      <c r="C98" s="3">
        <f t="shared" si="11"/>
        <v>13191752.270182071</v>
      </c>
      <c r="D98" s="3">
        <f t="shared" si="10"/>
        <v>54965.634459091969</v>
      </c>
      <c r="E98" s="3">
        <f t="shared" si="8"/>
        <v>25557.608992728892</v>
      </c>
      <c r="F98" s="3">
        <f t="shared" si="9"/>
        <v>0</v>
      </c>
      <c r="G98" s="3">
        <f t="shared" si="12"/>
        <v>80523.243451820861</v>
      </c>
      <c r="H98" s="3">
        <f t="shared" si="13"/>
        <v>13166194.661189342</v>
      </c>
    </row>
    <row r="99" spans="2:8" x14ac:dyDescent="0.25">
      <c r="B99">
        <f t="shared" si="7"/>
        <v>86</v>
      </c>
      <c r="C99" s="3">
        <f t="shared" si="11"/>
        <v>13166194.661189342</v>
      </c>
      <c r="D99" s="3">
        <f t="shared" si="10"/>
        <v>54859.144421622266</v>
      </c>
      <c r="E99" s="3">
        <f t="shared" si="8"/>
        <v>25664.099030198595</v>
      </c>
      <c r="F99" s="3">
        <f t="shared" si="9"/>
        <v>0</v>
      </c>
      <c r="G99" s="3">
        <f t="shared" si="12"/>
        <v>80523.243451820861</v>
      </c>
      <c r="H99" s="3">
        <f t="shared" si="13"/>
        <v>13140530.562159143</v>
      </c>
    </row>
    <row r="100" spans="2:8" x14ac:dyDescent="0.25">
      <c r="B100">
        <f t="shared" si="7"/>
        <v>87</v>
      </c>
      <c r="C100" s="3">
        <f t="shared" si="11"/>
        <v>13140530.562159143</v>
      </c>
      <c r="D100" s="3">
        <f t="shared" si="10"/>
        <v>54752.210675663104</v>
      </c>
      <c r="E100" s="3">
        <f t="shared" si="8"/>
        <v>25771.032776157757</v>
      </c>
      <c r="F100" s="3">
        <f t="shared" si="9"/>
        <v>0</v>
      </c>
      <c r="G100" s="3">
        <f t="shared" si="12"/>
        <v>80523.243451820861</v>
      </c>
      <c r="H100" s="3">
        <f t="shared" si="13"/>
        <v>13114759.529382985</v>
      </c>
    </row>
    <row r="101" spans="2:8" x14ac:dyDescent="0.25">
      <c r="B101">
        <f t="shared" si="7"/>
        <v>88</v>
      </c>
      <c r="C101" s="3">
        <f t="shared" si="11"/>
        <v>13114759.529382985</v>
      </c>
      <c r="D101" s="3">
        <f t="shared" si="10"/>
        <v>54644.831372429115</v>
      </c>
      <c r="E101" s="3">
        <f t="shared" si="8"/>
        <v>25878.412079391746</v>
      </c>
      <c r="F101" s="3">
        <f t="shared" si="9"/>
        <v>0</v>
      </c>
      <c r="G101" s="3">
        <f t="shared" si="12"/>
        <v>80523.243451820861</v>
      </c>
      <c r="H101" s="3">
        <f t="shared" si="13"/>
        <v>13088881.117303593</v>
      </c>
    </row>
    <row r="102" spans="2:8" x14ac:dyDescent="0.25">
      <c r="B102">
        <f t="shared" si="7"/>
        <v>89</v>
      </c>
      <c r="C102" s="3">
        <f t="shared" si="11"/>
        <v>13088881.117303593</v>
      </c>
      <c r="D102" s="3">
        <f t="shared" si="10"/>
        <v>54537.004655431643</v>
      </c>
      <c r="E102" s="3">
        <f t="shared" si="8"/>
        <v>25986.238796389218</v>
      </c>
      <c r="F102" s="3">
        <f t="shared" si="9"/>
        <v>0</v>
      </c>
      <c r="G102" s="3">
        <f t="shared" si="12"/>
        <v>80523.243451820861</v>
      </c>
      <c r="H102" s="3">
        <f t="shared" si="13"/>
        <v>13062894.878507204</v>
      </c>
    </row>
    <row r="103" spans="2:8" x14ac:dyDescent="0.25">
      <c r="B103">
        <f t="shared" si="7"/>
        <v>90</v>
      </c>
      <c r="C103" s="3">
        <f t="shared" si="11"/>
        <v>13062894.878507204</v>
      </c>
      <c r="D103" s="3">
        <f t="shared" si="10"/>
        <v>54428.728660446686</v>
      </c>
      <c r="E103" s="3">
        <f t="shared" si="8"/>
        <v>26094.514791374175</v>
      </c>
      <c r="F103" s="3">
        <f t="shared" si="9"/>
        <v>0</v>
      </c>
      <c r="G103" s="3">
        <f t="shared" si="12"/>
        <v>80523.243451820861</v>
      </c>
      <c r="H103" s="3">
        <f t="shared" si="13"/>
        <v>13036800.363715829</v>
      </c>
    </row>
    <row r="104" spans="2:8" x14ac:dyDescent="0.25">
      <c r="B104">
        <f t="shared" si="7"/>
        <v>91</v>
      </c>
      <c r="C104" s="3">
        <f t="shared" si="11"/>
        <v>13036800.363715829</v>
      </c>
      <c r="D104" s="3">
        <f t="shared" si="10"/>
        <v>54320.001515482632</v>
      </c>
      <c r="E104" s="3">
        <f t="shared" si="8"/>
        <v>26203.241936338229</v>
      </c>
      <c r="F104" s="3">
        <f t="shared" si="9"/>
        <v>0</v>
      </c>
      <c r="G104" s="3">
        <f t="shared" si="12"/>
        <v>80523.243451820861</v>
      </c>
      <c r="H104" s="3">
        <f t="shared" si="13"/>
        <v>13010597.12177949</v>
      </c>
    </row>
    <row r="105" spans="2:8" x14ac:dyDescent="0.25">
      <c r="B105">
        <f t="shared" si="7"/>
        <v>92</v>
      </c>
      <c r="C105" s="3">
        <f t="shared" si="11"/>
        <v>13010597.12177949</v>
      </c>
      <c r="D105" s="3">
        <f t="shared" si="10"/>
        <v>54210.821340747876</v>
      </c>
      <c r="E105" s="3">
        <f t="shared" si="8"/>
        <v>26312.422111072985</v>
      </c>
      <c r="F105" s="3">
        <f t="shared" si="9"/>
        <v>0</v>
      </c>
      <c r="G105" s="3">
        <f t="shared" si="12"/>
        <v>80523.243451820861</v>
      </c>
      <c r="H105" s="3">
        <f t="shared" si="13"/>
        <v>12984284.699668417</v>
      </c>
    </row>
    <row r="106" spans="2:8" x14ac:dyDescent="0.25">
      <c r="B106">
        <f t="shared" si="7"/>
        <v>93</v>
      </c>
      <c r="C106" s="3">
        <f t="shared" si="11"/>
        <v>12984284.699668417</v>
      </c>
      <c r="D106" s="3">
        <f t="shared" si="10"/>
        <v>54101.186248618411</v>
      </c>
      <c r="E106" s="3">
        <f t="shared" si="8"/>
        <v>26422.05720320245</v>
      </c>
      <c r="F106" s="3">
        <f t="shared" si="9"/>
        <v>0</v>
      </c>
      <c r="G106" s="3">
        <f t="shared" si="12"/>
        <v>80523.243451820861</v>
      </c>
      <c r="H106" s="3">
        <f t="shared" si="13"/>
        <v>12957862.642465215</v>
      </c>
    </row>
    <row r="107" spans="2:8" x14ac:dyDescent="0.25">
      <c r="B107">
        <f t="shared" si="7"/>
        <v>94</v>
      </c>
      <c r="C107" s="3">
        <f t="shared" si="11"/>
        <v>12957862.642465215</v>
      </c>
      <c r="D107" s="3">
        <f t="shared" si="10"/>
        <v>53991.094343605066</v>
      </c>
      <c r="E107" s="3">
        <f t="shared" si="8"/>
        <v>26532.149108215795</v>
      </c>
      <c r="F107" s="3">
        <f t="shared" si="9"/>
        <v>0</v>
      </c>
      <c r="G107" s="3">
        <f t="shared" si="12"/>
        <v>80523.243451820861</v>
      </c>
      <c r="H107" s="3">
        <f t="shared" si="13"/>
        <v>12931330.493356999</v>
      </c>
    </row>
    <row r="108" spans="2:8" x14ac:dyDescent="0.25">
      <c r="B108">
        <f t="shared" si="7"/>
        <v>95</v>
      </c>
      <c r="C108" s="3">
        <f t="shared" si="11"/>
        <v>12931330.493356999</v>
      </c>
      <c r="D108" s="3">
        <f t="shared" si="10"/>
        <v>53880.543722320836</v>
      </c>
      <c r="E108" s="3">
        <f t="shared" si="8"/>
        <v>26642.699729500026</v>
      </c>
      <c r="F108" s="3">
        <f t="shared" si="9"/>
        <v>0</v>
      </c>
      <c r="G108" s="3">
        <f t="shared" si="12"/>
        <v>80523.243451820861</v>
      </c>
      <c r="H108" s="3">
        <f t="shared" si="13"/>
        <v>12904687.793627499</v>
      </c>
    </row>
    <row r="109" spans="2:8" x14ac:dyDescent="0.25">
      <c r="B109">
        <f t="shared" si="7"/>
        <v>96</v>
      </c>
      <c r="C109" s="3">
        <f t="shared" si="11"/>
        <v>12904687.793627499</v>
      </c>
      <c r="D109" s="3">
        <f t="shared" si="10"/>
        <v>53769.532473447915</v>
      </c>
      <c r="E109" s="3">
        <f t="shared" si="8"/>
        <v>26753.710978372947</v>
      </c>
      <c r="F109" s="3">
        <f t="shared" si="9"/>
        <v>0</v>
      </c>
      <c r="G109" s="3">
        <f t="shared" si="12"/>
        <v>80523.243451820861</v>
      </c>
      <c r="H109" s="3">
        <f t="shared" si="13"/>
        <v>12877934.082649127</v>
      </c>
    </row>
    <row r="110" spans="2:8" x14ac:dyDescent="0.25">
      <c r="B110">
        <f t="shared" si="7"/>
        <v>97</v>
      </c>
      <c r="C110" s="3">
        <f t="shared" si="11"/>
        <v>12877934.082649127</v>
      </c>
      <c r="D110" s="3">
        <f t="shared" si="10"/>
        <v>53658.058677704692</v>
      </c>
      <c r="E110" s="3">
        <f t="shared" si="8"/>
        <v>26865.184774116169</v>
      </c>
      <c r="F110" s="3">
        <f t="shared" si="9"/>
        <v>0</v>
      </c>
      <c r="G110" s="3">
        <f t="shared" si="12"/>
        <v>80523.243451820861</v>
      </c>
      <c r="H110" s="3">
        <f t="shared" si="13"/>
        <v>12851068.897875011</v>
      </c>
    </row>
    <row r="111" spans="2:8" x14ac:dyDescent="0.25">
      <c r="B111">
        <f t="shared" si="7"/>
        <v>98</v>
      </c>
      <c r="C111" s="3">
        <f t="shared" si="11"/>
        <v>12851068.897875011</v>
      </c>
      <c r="D111" s="3">
        <f t="shared" si="10"/>
        <v>53546.120407812552</v>
      </c>
      <c r="E111" s="3">
        <f t="shared" si="8"/>
        <v>26977.123044008309</v>
      </c>
      <c r="F111" s="3">
        <f t="shared" si="9"/>
        <v>0</v>
      </c>
      <c r="G111" s="3">
        <f t="shared" si="12"/>
        <v>80523.243451820861</v>
      </c>
      <c r="H111" s="3">
        <f t="shared" si="13"/>
        <v>12824091.774831003</v>
      </c>
    </row>
    <row r="112" spans="2:8" x14ac:dyDescent="0.25">
      <c r="B112">
        <f t="shared" si="7"/>
        <v>99</v>
      </c>
      <c r="C112" s="3">
        <f t="shared" si="11"/>
        <v>12824091.774831003</v>
      </c>
      <c r="D112" s="3">
        <f t="shared" si="10"/>
        <v>53433.715728462521</v>
      </c>
      <c r="E112" s="3">
        <f t="shared" si="8"/>
        <v>27089.52772335834</v>
      </c>
      <c r="F112" s="3">
        <f t="shared" si="9"/>
        <v>0</v>
      </c>
      <c r="G112" s="3">
        <f t="shared" si="12"/>
        <v>80523.243451820861</v>
      </c>
      <c r="H112" s="3">
        <f t="shared" si="13"/>
        <v>12797002.247107644</v>
      </c>
    </row>
    <row r="113" spans="2:8" x14ac:dyDescent="0.25">
      <c r="B113">
        <f t="shared" si="7"/>
        <v>100</v>
      </c>
      <c r="C113" s="3">
        <f t="shared" si="11"/>
        <v>12797002.247107644</v>
      </c>
      <c r="D113" s="3">
        <f t="shared" si="10"/>
        <v>53320.842696281848</v>
      </c>
      <c r="E113" s="3">
        <f t="shared" si="8"/>
        <v>27202.400755539013</v>
      </c>
      <c r="F113" s="3">
        <f t="shared" si="9"/>
        <v>0</v>
      </c>
      <c r="G113" s="3">
        <f t="shared" si="12"/>
        <v>80523.243451820861</v>
      </c>
      <c r="H113" s="3">
        <f t="shared" si="13"/>
        <v>12769799.846352104</v>
      </c>
    </row>
    <row r="114" spans="2:8" x14ac:dyDescent="0.25">
      <c r="B114">
        <f t="shared" si="7"/>
        <v>101</v>
      </c>
      <c r="C114" s="3">
        <f t="shared" si="11"/>
        <v>12769799.846352104</v>
      </c>
      <c r="D114" s="3">
        <f t="shared" si="10"/>
        <v>53207.499359800444</v>
      </c>
      <c r="E114" s="3">
        <f t="shared" si="8"/>
        <v>27315.744092020417</v>
      </c>
      <c r="F114" s="3">
        <f t="shared" si="9"/>
        <v>0</v>
      </c>
      <c r="G114" s="3">
        <f t="shared" si="12"/>
        <v>80523.243451820861</v>
      </c>
      <c r="H114" s="3">
        <f t="shared" si="13"/>
        <v>12742484.102260083</v>
      </c>
    </row>
    <row r="115" spans="2:8" x14ac:dyDescent="0.25">
      <c r="B115">
        <f t="shared" si="7"/>
        <v>102</v>
      </c>
      <c r="C115" s="3">
        <f t="shared" si="11"/>
        <v>12742484.102260083</v>
      </c>
      <c r="D115" s="3">
        <f t="shared" si="10"/>
        <v>53093.683759417014</v>
      </c>
      <c r="E115" s="3">
        <f t="shared" si="8"/>
        <v>27429.559692403847</v>
      </c>
      <c r="F115" s="3">
        <f t="shared" si="9"/>
        <v>0</v>
      </c>
      <c r="G115" s="3">
        <f t="shared" si="12"/>
        <v>80523.243451820861</v>
      </c>
      <c r="H115" s="3">
        <f t="shared" si="13"/>
        <v>12715054.54256768</v>
      </c>
    </row>
    <row r="116" spans="2:8" x14ac:dyDescent="0.25">
      <c r="B116">
        <f t="shared" si="7"/>
        <v>103</v>
      </c>
      <c r="C116" s="3">
        <f t="shared" si="11"/>
        <v>12715054.54256768</v>
      </c>
      <c r="D116" s="3">
        <f t="shared" si="10"/>
        <v>52979.393927365338</v>
      </c>
      <c r="E116" s="3">
        <f t="shared" si="8"/>
        <v>27543.849524455523</v>
      </c>
      <c r="F116" s="3">
        <f t="shared" si="9"/>
        <v>0</v>
      </c>
      <c r="G116" s="3">
        <f t="shared" si="12"/>
        <v>80523.243451820861</v>
      </c>
      <c r="H116" s="3">
        <f t="shared" si="13"/>
        <v>12687510.693043225</v>
      </c>
    </row>
    <row r="117" spans="2:8" x14ac:dyDescent="0.25">
      <c r="B117">
        <f t="shared" si="7"/>
        <v>104</v>
      </c>
      <c r="C117" s="3">
        <f t="shared" si="11"/>
        <v>12687510.693043225</v>
      </c>
      <c r="D117" s="3">
        <f t="shared" si="10"/>
        <v>52864.627887680108</v>
      </c>
      <c r="E117" s="3">
        <f t="shared" si="8"/>
        <v>27658.615564140753</v>
      </c>
      <c r="F117" s="3">
        <f t="shared" si="9"/>
        <v>0</v>
      </c>
      <c r="G117" s="3">
        <f t="shared" si="12"/>
        <v>80523.243451820861</v>
      </c>
      <c r="H117" s="3">
        <f t="shared" si="13"/>
        <v>12659852.077479083</v>
      </c>
    </row>
    <row r="118" spans="2:8" x14ac:dyDescent="0.25">
      <c r="B118">
        <f t="shared" si="7"/>
        <v>105</v>
      </c>
      <c r="C118" s="3">
        <f t="shared" si="11"/>
        <v>12659852.077479083</v>
      </c>
      <c r="D118" s="3">
        <f t="shared" si="10"/>
        <v>52749.383656162849</v>
      </c>
      <c r="E118" s="3">
        <f t="shared" si="8"/>
        <v>27773.859795658012</v>
      </c>
      <c r="F118" s="3">
        <f t="shared" si="9"/>
        <v>0</v>
      </c>
      <c r="G118" s="3">
        <f t="shared" si="12"/>
        <v>80523.243451820861</v>
      </c>
      <c r="H118" s="3">
        <f t="shared" si="13"/>
        <v>12632078.217683425</v>
      </c>
    </row>
    <row r="119" spans="2:8" x14ac:dyDescent="0.25">
      <c r="B119">
        <f t="shared" si="7"/>
        <v>106</v>
      </c>
      <c r="C119" s="3">
        <f t="shared" si="11"/>
        <v>12632078.217683425</v>
      </c>
      <c r="D119" s="3">
        <f t="shared" si="10"/>
        <v>52633.659240347602</v>
      </c>
      <c r="E119" s="3">
        <f t="shared" si="8"/>
        <v>27889.584211473259</v>
      </c>
      <c r="F119" s="3">
        <f t="shared" si="9"/>
        <v>0</v>
      </c>
      <c r="G119" s="3">
        <f t="shared" si="12"/>
        <v>80523.243451820861</v>
      </c>
      <c r="H119" s="3">
        <f t="shared" si="13"/>
        <v>12604188.633471953</v>
      </c>
    </row>
    <row r="120" spans="2:8" x14ac:dyDescent="0.25">
      <c r="B120">
        <f t="shared" si="7"/>
        <v>107</v>
      </c>
      <c r="C120" s="3">
        <f t="shared" si="11"/>
        <v>12604188.633471953</v>
      </c>
      <c r="D120" s="3">
        <f t="shared" si="10"/>
        <v>52517.452639466472</v>
      </c>
      <c r="E120" s="3">
        <f t="shared" si="8"/>
        <v>28005.790812354389</v>
      </c>
      <c r="F120" s="3">
        <f t="shared" si="9"/>
        <v>0</v>
      </c>
      <c r="G120" s="3">
        <f t="shared" si="12"/>
        <v>80523.243451820861</v>
      </c>
      <c r="H120" s="3">
        <f t="shared" si="13"/>
        <v>12576182.842659598</v>
      </c>
    </row>
    <row r="121" spans="2:8" x14ac:dyDescent="0.25">
      <c r="B121">
        <f t="shared" si="7"/>
        <v>108</v>
      </c>
      <c r="C121" s="3">
        <f t="shared" si="11"/>
        <v>12576182.842659598</v>
      </c>
      <c r="D121" s="3">
        <f t="shared" si="10"/>
        <v>52400.761844414992</v>
      </c>
      <c r="E121" s="3">
        <f t="shared" si="8"/>
        <v>28122.481607405869</v>
      </c>
      <c r="F121" s="3">
        <f t="shared" si="9"/>
        <v>0</v>
      </c>
      <c r="G121" s="3">
        <f t="shared" si="12"/>
        <v>80523.243451820861</v>
      </c>
      <c r="H121" s="3">
        <f t="shared" si="13"/>
        <v>12548060.361052193</v>
      </c>
    </row>
    <row r="122" spans="2:8" x14ac:dyDescent="0.25">
      <c r="B122">
        <f t="shared" si="7"/>
        <v>109</v>
      </c>
      <c r="C122" s="3">
        <f t="shared" si="11"/>
        <v>12548060.361052193</v>
      </c>
      <c r="D122" s="3">
        <f t="shared" si="10"/>
        <v>52283.58483771747</v>
      </c>
      <c r="E122" s="3">
        <f t="shared" si="8"/>
        <v>28239.658614103391</v>
      </c>
      <c r="F122" s="3">
        <f t="shared" si="9"/>
        <v>0</v>
      </c>
      <c r="G122" s="3">
        <f t="shared" si="12"/>
        <v>80523.243451820861</v>
      </c>
      <c r="H122" s="3">
        <f t="shared" si="13"/>
        <v>12519820.70243809</v>
      </c>
    </row>
    <row r="123" spans="2:8" x14ac:dyDescent="0.25">
      <c r="B123">
        <f t="shared" si="7"/>
        <v>110</v>
      </c>
      <c r="C123" s="3">
        <f t="shared" si="11"/>
        <v>12519820.70243809</v>
      </c>
      <c r="D123" s="3">
        <f t="shared" si="10"/>
        <v>52165.91959349205</v>
      </c>
      <c r="E123" s="3">
        <f t="shared" si="8"/>
        <v>28357.323858328811</v>
      </c>
      <c r="F123" s="3">
        <f t="shared" si="9"/>
        <v>0</v>
      </c>
      <c r="G123" s="3">
        <f t="shared" si="12"/>
        <v>80523.243451820861</v>
      </c>
      <c r="H123" s="3">
        <f t="shared" si="13"/>
        <v>12491463.378579762</v>
      </c>
    </row>
    <row r="124" spans="2:8" x14ac:dyDescent="0.25">
      <c r="B124">
        <f t="shared" si="7"/>
        <v>111</v>
      </c>
      <c r="C124" s="3">
        <f t="shared" si="11"/>
        <v>12491463.378579762</v>
      </c>
      <c r="D124" s="3">
        <f t="shared" si="10"/>
        <v>52047.764077415683</v>
      </c>
      <c r="E124" s="3">
        <f t="shared" si="8"/>
        <v>28475.479374405179</v>
      </c>
      <c r="F124" s="3">
        <f t="shared" si="9"/>
        <v>0</v>
      </c>
      <c r="G124" s="3">
        <f t="shared" si="12"/>
        <v>80523.243451820861</v>
      </c>
      <c r="H124" s="3">
        <f t="shared" si="13"/>
        <v>12462987.899205357</v>
      </c>
    </row>
    <row r="125" spans="2:8" x14ac:dyDescent="0.25">
      <c r="B125">
        <f t="shared" si="7"/>
        <v>112</v>
      </c>
      <c r="C125" s="3">
        <f t="shared" si="11"/>
        <v>12462987.899205357</v>
      </c>
      <c r="D125" s="3">
        <f t="shared" si="10"/>
        <v>51929.116246688987</v>
      </c>
      <c r="E125" s="3">
        <f t="shared" si="8"/>
        <v>28594.127205131874</v>
      </c>
      <c r="F125" s="3">
        <f t="shared" si="9"/>
        <v>0</v>
      </c>
      <c r="G125" s="3">
        <f t="shared" si="12"/>
        <v>80523.243451820861</v>
      </c>
      <c r="H125" s="3">
        <f t="shared" si="13"/>
        <v>12434393.772000225</v>
      </c>
    </row>
    <row r="126" spans="2:8" x14ac:dyDescent="0.25">
      <c r="B126">
        <f t="shared" si="7"/>
        <v>113</v>
      </c>
      <c r="C126" s="3">
        <f t="shared" si="11"/>
        <v>12434393.772000225</v>
      </c>
      <c r="D126" s="3">
        <f t="shared" si="10"/>
        <v>51809.974050000943</v>
      </c>
      <c r="E126" s="3">
        <f t="shared" si="8"/>
        <v>28713.269401819918</v>
      </c>
      <c r="F126" s="3">
        <f t="shared" si="9"/>
        <v>0</v>
      </c>
      <c r="G126" s="3">
        <f t="shared" si="12"/>
        <v>80523.243451820861</v>
      </c>
      <c r="H126" s="3">
        <f t="shared" si="13"/>
        <v>12405680.502598405</v>
      </c>
    </row>
    <row r="127" spans="2:8" x14ac:dyDescent="0.25">
      <c r="B127">
        <f t="shared" si="7"/>
        <v>114</v>
      </c>
      <c r="C127" s="3">
        <f t="shared" si="11"/>
        <v>12405680.502598405</v>
      </c>
      <c r="D127" s="3">
        <f t="shared" si="10"/>
        <v>51690.335427493352</v>
      </c>
      <c r="E127" s="3">
        <f t="shared" si="8"/>
        <v>28832.908024327509</v>
      </c>
      <c r="F127" s="3">
        <f t="shared" si="9"/>
        <v>0</v>
      </c>
      <c r="G127" s="3">
        <f t="shared" si="12"/>
        <v>80523.243451820861</v>
      </c>
      <c r="H127" s="3">
        <f t="shared" si="13"/>
        <v>12376847.594574077</v>
      </c>
    </row>
    <row r="128" spans="2:8" x14ac:dyDescent="0.25">
      <c r="B128">
        <f t="shared" si="7"/>
        <v>115</v>
      </c>
      <c r="C128" s="3">
        <f t="shared" si="11"/>
        <v>12376847.594574077</v>
      </c>
      <c r="D128" s="3">
        <f t="shared" si="10"/>
        <v>51570.198310725325</v>
      </c>
      <c r="E128" s="3">
        <f t="shared" si="8"/>
        <v>28953.045141095536</v>
      </c>
      <c r="F128" s="3">
        <f t="shared" si="9"/>
        <v>0</v>
      </c>
      <c r="G128" s="3">
        <f t="shared" si="12"/>
        <v>80523.243451820861</v>
      </c>
      <c r="H128" s="3">
        <f t="shared" si="13"/>
        <v>12347894.549432982</v>
      </c>
    </row>
    <row r="129" spans="2:8" x14ac:dyDescent="0.25">
      <c r="B129">
        <f t="shared" si="7"/>
        <v>116</v>
      </c>
      <c r="C129" s="3">
        <f t="shared" si="11"/>
        <v>12347894.549432982</v>
      </c>
      <c r="D129" s="3">
        <f t="shared" si="10"/>
        <v>51449.560622637422</v>
      </c>
      <c r="E129" s="3">
        <f t="shared" si="8"/>
        <v>29073.682829183439</v>
      </c>
      <c r="F129" s="3">
        <f t="shared" si="9"/>
        <v>0</v>
      </c>
      <c r="G129" s="3">
        <f t="shared" si="12"/>
        <v>80523.243451820861</v>
      </c>
      <c r="H129" s="3">
        <f t="shared" si="13"/>
        <v>12318820.866603799</v>
      </c>
    </row>
    <row r="130" spans="2:8" x14ac:dyDescent="0.25">
      <c r="B130">
        <f t="shared" si="7"/>
        <v>117</v>
      </c>
      <c r="C130" s="3">
        <f t="shared" si="11"/>
        <v>12318820.866603799</v>
      </c>
      <c r="D130" s="3">
        <f t="shared" si="10"/>
        <v>51328.420277515834</v>
      </c>
      <c r="E130" s="3">
        <f t="shared" si="8"/>
        <v>29194.823174305027</v>
      </c>
      <c r="F130" s="3">
        <f t="shared" si="9"/>
        <v>0</v>
      </c>
      <c r="G130" s="3">
        <f t="shared" si="12"/>
        <v>80523.243451820861</v>
      </c>
      <c r="H130" s="3">
        <f t="shared" si="13"/>
        <v>12289626.043429494</v>
      </c>
    </row>
    <row r="131" spans="2:8" x14ac:dyDescent="0.25">
      <c r="B131">
        <f t="shared" si="7"/>
        <v>118</v>
      </c>
      <c r="C131" s="3">
        <f t="shared" si="11"/>
        <v>12289626.043429494</v>
      </c>
      <c r="D131" s="3">
        <f t="shared" si="10"/>
        <v>51206.775180956225</v>
      </c>
      <c r="E131" s="3">
        <f t="shared" si="8"/>
        <v>29316.468270864636</v>
      </c>
      <c r="F131" s="3">
        <f t="shared" si="9"/>
        <v>0</v>
      </c>
      <c r="G131" s="3">
        <f t="shared" si="12"/>
        <v>80523.243451820861</v>
      </c>
      <c r="H131" s="3">
        <f t="shared" si="13"/>
        <v>12260309.57515863</v>
      </c>
    </row>
    <row r="132" spans="2:8" x14ac:dyDescent="0.25">
      <c r="B132">
        <f t="shared" si="7"/>
        <v>119</v>
      </c>
      <c r="C132" s="3">
        <f t="shared" si="11"/>
        <v>12260309.57515863</v>
      </c>
      <c r="D132" s="3">
        <f t="shared" si="10"/>
        <v>51084.623229827623</v>
      </c>
      <c r="E132" s="3">
        <f t="shared" si="8"/>
        <v>29438.620221993238</v>
      </c>
      <c r="F132" s="3">
        <f t="shared" si="9"/>
        <v>0</v>
      </c>
      <c r="G132" s="3">
        <f t="shared" si="12"/>
        <v>80523.243451820861</v>
      </c>
      <c r="H132" s="3">
        <f t="shared" si="13"/>
        <v>12230870.954936637</v>
      </c>
    </row>
    <row r="133" spans="2:8" x14ac:dyDescent="0.25">
      <c r="B133">
        <f t="shared" si="7"/>
        <v>120</v>
      </c>
      <c r="C133" s="3">
        <f t="shared" si="11"/>
        <v>12230870.954936637</v>
      </c>
      <c r="D133" s="3">
        <f t="shared" si="10"/>
        <v>50961.962312235992</v>
      </c>
      <c r="E133" s="3">
        <f t="shared" si="8"/>
        <v>12230870.954936637</v>
      </c>
      <c r="F133" s="3">
        <f t="shared" si="9"/>
        <v>0</v>
      </c>
      <c r="G133" s="3">
        <f t="shared" si="12"/>
        <v>12281832.917248873</v>
      </c>
      <c r="H133" s="3">
        <f t="shared" si="13"/>
        <v>0</v>
      </c>
    </row>
    <row r="134" spans="2:8" x14ac:dyDescent="0.25">
      <c r="B134" t="str">
        <f t="shared" si="7"/>
        <v/>
      </c>
      <c r="C134" s="3" t="str">
        <f t="shared" si="11"/>
        <v/>
      </c>
      <c r="D134" s="2" t="str">
        <f t="shared" si="10"/>
        <v/>
      </c>
      <c r="E134" s="2" t="str">
        <f t="shared" si="8"/>
        <v/>
      </c>
      <c r="F134" s="2" t="str">
        <f t="shared" si="9"/>
        <v/>
      </c>
      <c r="G134" s="2" t="str">
        <f t="shared" si="12"/>
        <v/>
      </c>
      <c r="H134" s="3" t="str">
        <f t="shared" si="13"/>
        <v/>
      </c>
    </row>
    <row r="135" spans="2:8" x14ac:dyDescent="0.25">
      <c r="B135" t="str">
        <f t="shared" si="7"/>
        <v/>
      </c>
      <c r="C135" s="3" t="str">
        <f t="shared" si="11"/>
        <v/>
      </c>
      <c r="D135" s="2" t="str">
        <f t="shared" si="10"/>
        <v/>
      </c>
      <c r="E135" s="2" t="str">
        <f t="shared" si="8"/>
        <v/>
      </c>
      <c r="F135" s="2" t="str">
        <f t="shared" si="9"/>
        <v/>
      </c>
      <c r="G135" s="2" t="str">
        <f t="shared" si="12"/>
        <v/>
      </c>
      <c r="H135" s="3" t="str">
        <f t="shared" si="13"/>
        <v/>
      </c>
    </row>
    <row r="136" spans="2:8" x14ac:dyDescent="0.25">
      <c r="B136" t="str">
        <f t="shared" si="7"/>
        <v/>
      </c>
      <c r="C136" s="3" t="str">
        <f t="shared" si="11"/>
        <v/>
      </c>
      <c r="D136" s="2" t="str">
        <f t="shared" si="10"/>
        <v/>
      </c>
      <c r="E136" s="2" t="str">
        <f t="shared" si="8"/>
        <v/>
      </c>
      <c r="F136" s="2" t="str">
        <f t="shared" si="9"/>
        <v/>
      </c>
      <c r="G136" s="2" t="str">
        <f t="shared" si="12"/>
        <v/>
      </c>
      <c r="H136" s="3" t="str">
        <f t="shared" si="13"/>
        <v/>
      </c>
    </row>
    <row r="137" spans="2:8" x14ac:dyDescent="0.25">
      <c r="B137" t="str">
        <f t="shared" si="7"/>
        <v/>
      </c>
      <c r="C137" s="3" t="str">
        <f t="shared" si="11"/>
        <v/>
      </c>
      <c r="D137" s="2" t="str">
        <f t="shared" si="10"/>
        <v/>
      </c>
      <c r="E137" s="2" t="str">
        <f t="shared" si="8"/>
        <v/>
      </c>
      <c r="F137" s="2" t="str">
        <f t="shared" si="9"/>
        <v/>
      </c>
      <c r="G137" s="2" t="str">
        <f t="shared" si="12"/>
        <v/>
      </c>
      <c r="H137" s="3" t="str">
        <f t="shared" si="13"/>
        <v/>
      </c>
    </row>
    <row r="138" spans="2:8" x14ac:dyDescent="0.25">
      <c r="B138" t="str">
        <f t="shared" si="7"/>
        <v/>
      </c>
      <c r="C138" s="3" t="str">
        <f t="shared" si="11"/>
        <v/>
      </c>
      <c r="D138" s="2" t="str">
        <f t="shared" si="10"/>
        <v/>
      </c>
      <c r="E138" s="2" t="str">
        <f t="shared" si="8"/>
        <v/>
      </c>
      <c r="F138" s="2" t="str">
        <f t="shared" si="9"/>
        <v/>
      </c>
      <c r="G138" s="2" t="str">
        <f t="shared" si="12"/>
        <v/>
      </c>
      <c r="H138" s="3" t="str">
        <f t="shared" si="13"/>
        <v/>
      </c>
    </row>
    <row r="139" spans="2:8" x14ac:dyDescent="0.25">
      <c r="B139" t="str">
        <f t="shared" si="7"/>
        <v/>
      </c>
      <c r="C139" s="3" t="str">
        <f t="shared" si="11"/>
        <v/>
      </c>
      <c r="D139" s="2" t="str">
        <f t="shared" si="10"/>
        <v/>
      </c>
      <c r="E139" s="2" t="str">
        <f t="shared" si="8"/>
        <v/>
      </c>
      <c r="F139" s="2" t="str">
        <f t="shared" si="9"/>
        <v/>
      </c>
      <c r="G139" s="2" t="str">
        <f t="shared" si="12"/>
        <v/>
      </c>
      <c r="H139" s="3" t="str">
        <f t="shared" si="13"/>
        <v/>
      </c>
    </row>
    <row r="140" spans="2:8" x14ac:dyDescent="0.25">
      <c r="B140" t="str">
        <f t="shared" si="7"/>
        <v/>
      </c>
      <c r="C140" s="3" t="str">
        <f t="shared" si="11"/>
        <v/>
      </c>
      <c r="D140" s="2" t="str">
        <f t="shared" si="10"/>
        <v/>
      </c>
      <c r="E140" s="2" t="str">
        <f t="shared" si="8"/>
        <v/>
      </c>
      <c r="F140" s="2" t="str">
        <f t="shared" si="9"/>
        <v/>
      </c>
      <c r="G140" s="2" t="str">
        <f t="shared" si="12"/>
        <v/>
      </c>
      <c r="H140" s="3" t="str">
        <f t="shared" si="13"/>
        <v/>
      </c>
    </row>
    <row r="141" spans="2:8" x14ac:dyDescent="0.25">
      <c r="B141" t="str">
        <f t="shared" si="7"/>
        <v/>
      </c>
      <c r="C141" s="3" t="str">
        <f t="shared" si="11"/>
        <v/>
      </c>
      <c r="D141" s="2" t="str">
        <f t="shared" si="10"/>
        <v/>
      </c>
      <c r="E141" s="2" t="str">
        <f t="shared" si="8"/>
        <v/>
      </c>
      <c r="F141" s="2" t="str">
        <f t="shared" si="9"/>
        <v/>
      </c>
      <c r="G141" s="2" t="str">
        <f t="shared" si="12"/>
        <v/>
      </c>
      <c r="H141" s="3" t="str">
        <f t="shared" si="13"/>
        <v/>
      </c>
    </row>
    <row r="142" spans="2:8" x14ac:dyDescent="0.25">
      <c r="B142" t="str">
        <f t="shared" ref="B142:B205" si="14">IF((Payoff*Periods)&gt;B141,B141+1,"")</f>
        <v/>
      </c>
      <c r="C142" s="3" t="str">
        <f t="shared" si="11"/>
        <v/>
      </c>
      <c r="D142" s="2" t="str">
        <f t="shared" si="10"/>
        <v/>
      </c>
      <c r="E142" s="2" t="str">
        <f t="shared" ref="E142:E205" si="15">IF(B142="","",IF(B142=Periods*Payoff,C142-Curtailment,Payment-D142))</f>
        <v/>
      </c>
      <c r="F142" s="2" t="str">
        <f t="shared" ref="F142:F205" si="16">IF(B142="","",Curtailment)</f>
        <v/>
      </c>
      <c r="G142" s="2" t="str">
        <f t="shared" si="12"/>
        <v/>
      </c>
      <c r="H142" s="3" t="str">
        <f t="shared" si="13"/>
        <v/>
      </c>
    </row>
    <row r="143" spans="2:8" x14ac:dyDescent="0.25">
      <c r="B143" t="str">
        <f t="shared" si="14"/>
        <v/>
      </c>
      <c r="C143" s="3" t="str">
        <f t="shared" si="11"/>
        <v/>
      </c>
      <c r="D143" s="2" t="str">
        <f t="shared" ref="D143:D206" si="17">IF(B143="","",C143*Rate/Periods)</f>
        <v/>
      </c>
      <c r="E143" s="2" t="str">
        <f t="shared" si="15"/>
        <v/>
      </c>
      <c r="F143" s="2" t="str">
        <f t="shared" si="16"/>
        <v/>
      </c>
      <c r="G143" s="2" t="str">
        <f t="shared" si="12"/>
        <v/>
      </c>
      <c r="H143" s="3" t="str">
        <f t="shared" si="13"/>
        <v/>
      </c>
    </row>
    <row r="144" spans="2:8" x14ac:dyDescent="0.25">
      <c r="B144" t="str">
        <f t="shared" si="14"/>
        <v/>
      </c>
      <c r="C144" s="3" t="str">
        <f t="shared" ref="C144:C207" si="18">IF(B144="","",H143)</f>
        <v/>
      </c>
      <c r="D144" s="2" t="str">
        <f t="shared" si="17"/>
        <v/>
      </c>
      <c r="E144" s="2" t="str">
        <f t="shared" si="15"/>
        <v/>
      </c>
      <c r="F144" s="2" t="str">
        <f t="shared" si="16"/>
        <v/>
      </c>
      <c r="G144" s="2" t="str">
        <f t="shared" ref="G144:G207" si="19">IF(B144="","",D144+E144+F144)</f>
        <v/>
      </c>
      <c r="H144" s="3" t="str">
        <f t="shared" ref="H144:H207" si="20">IF(B144="","",C144-E144-F144)</f>
        <v/>
      </c>
    </row>
    <row r="145" spans="2:8" x14ac:dyDescent="0.25">
      <c r="B145" t="str">
        <f t="shared" si="14"/>
        <v/>
      </c>
      <c r="C145" s="3" t="str">
        <f t="shared" si="18"/>
        <v/>
      </c>
      <c r="D145" s="2" t="str">
        <f t="shared" si="17"/>
        <v/>
      </c>
      <c r="E145" s="2" t="str">
        <f t="shared" si="15"/>
        <v/>
      </c>
      <c r="F145" s="2" t="str">
        <f t="shared" si="16"/>
        <v/>
      </c>
      <c r="G145" s="2" t="str">
        <f t="shared" si="19"/>
        <v/>
      </c>
      <c r="H145" s="3" t="str">
        <f t="shared" si="20"/>
        <v/>
      </c>
    </row>
    <row r="146" spans="2:8" x14ac:dyDescent="0.25">
      <c r="B146" t="str">
        <f t="shared" si="14"/>
        <v/>
      </c>
      <c r="C146" s="3" t="str">
        <f t="shared" si="18"/>
        <v/>
      </c>
      <c r="D146" s="2" t="str">
        <f t="shared" si="17"/>
        <v/>
      </c>
      <c r="E146" s="2" t="str">
        <f t="shared" si="15"/>
        <v/>
      </c>
      <c r="F146" s="2" t="str">
        <f t="shared" si="16"/>
        <v/>
      </c>
      <c r="G146" s="2" t="str">
        <f t="shared" si="19"/>
        <v/>
      </c>
      <c r="H146" s="3" t="str">
        <f t="shared" si="20"/>
        <v/>
      </c>
    </row>
    <row r="147" spans="2:8" x14ac:dyDescent="0.25">
      <c r="B147" t="str">
        <f t="shared" si="14"/>
        <v/>
      </c>
      <c r="C147" s="3" t="str">
        <f t="shared" si="18"/>
        <v/>
      </c>
      <c r="D147" s="2" t="str">
        <f t="shared" si="17"/>
        <v/>
      </c>
      <c r="E147" s="2" t="str">
        <f t="shared" si="15"/>
        <v/>
      </c>
      <c r="F147" s="2" t="str">
        <f t="shared" si="16"/>
        <v/>
      </c>
      <c r="G147" s="2" t="str">
        <f t="shared" si="19"/>
        <v/>
      </c>
      <c r="H147" s="3" t="str">
        <f t="shared" si="20"/>
        <v/>
      </c>
    </row>
    <row r="148" spans="2:8" x14ac:dyDescent="0.25">
      <c r="B148" t="str">
        <f t="shared" si="14"/>
        <v/>
      </c>
      <c r="C148" s="3" t="str">
        <f t="shared" si="18"/>
        <v/>
      </c>
      <c r="D148" s="2" t="str">
        <f t="shared" si="17"/>
        <v/>
      </c>
      <c r="E148" s="2" t="str">
        <f t="shared" si="15"/>
        <v/>
      </c>
      <c r="F148" s="2" t="str">
        <f t="shared" si="16"/>
        <v/>
      </c>
      <c r="G148" s="2" t="str">
        <f t="shared" si="19"/>
        <v/>
      </c>
      <c r="H148" s="3" t="str">
        <f t="shared" si="20"/>
        <v/>
      </c>
    </row>
    <row r="149" spans="2:8" x14ac:dyDescent="0.25">
      <c r="B149" t="str">
        <f t="shared" si="14"/>
        <v/>
      </c>
      <c r="C149" s="3" t="str">
        <f t="shared" si="18"/>
        <v/>
      </c>
      <c r="D149" s="2" t="str">
        <f t="shared" si="17"/>
        <v/>
      </c>
      <c r="E149" s="2" t="str">
        <f t="shared" si="15"/>
        <v/>
      </c>
      <c r="F149" s="2" t="str">
        <f t="shared" si="16"/>
        <v/>
      </c>
      <c r="G149" s="2" t="str">
        <f t="shared" si="19"/>
        <v/>
      </c>
      <c r="H149" s="3" t="str">
        <f t="shared" si="20"/>
        <v/>
      </c>
    </row>
    <row r="150" spans="2:8" x14ac:dyDescent="0.25">
      <c r="B150" t="str">
        <f t="shared" si="14"/>
        <v/>
      </c>
      <c r="C150" s="3" t="str">
        <f t="shared" si="18"/>
        <v/>
      </c>
      <c r="D150" s="2" t="str">
        <f t="shared" si="17"/>
        <v/>
      </c>
      <c r="E150" s="2" t="str">
        <f t="shared" si="15"/>
        <v/>
      </c>
      <c r="F150" s="2" t="str">
        <f t="shared" si="16"/>
        <v/>
      </c>
      <c r="G150" s="2" t="str">
        <f t="shared" si="19"/>
        <v/>
      </c>
      <c r="H150" s="3" t="str">
        <f t="shared" si="20"/>
        <v/>
      </c>
    </row>
    <row r="151" spans="2:8" x14ac:dyDescent="0.25">
      <c r="B151" t="str">
        <f t="shared" si="14"/>
        <v/>
      </c>
      <c r="C151" s="3" t="str">
        <f t="shared" si="18"/>
        <v/>
      </c>
      <c r="D151" s="2" t="str">
        <f t="shared" si="17"/>
        <v/>
      </c>
      <c r="E151" s="2" t="str">
        <f t="shared" si="15"/>
        <v/>
      </c>
      <c r="F151" s="2" t="str">
        <f t="shared" si="16"/>
        <v/>
      </c>
      <c r="G151" s="2" t="str">
        <f t="shared" si="19"/>
        <v/>
      </c>
      <c r="H151" s="3" t="str">
        <f t="shared" si="20"/>
        <v/>
      </c>
    </row>
    <row r="152" spans="2:8" x14ac:dyDescent="0.25">
      <c r="B152" t="str">
        <f t="shared" si="14"/>
        <v/>
      </c>
      <c r="C152" s="3" t="str">
        <f t="shared" si="18"/>
        <v/>
      </c>
      <c r="D152" s="2" t="str">
        <f t="shared" si="17"/>
        <v/>
      </c>
      <c r="E152" s="2" t="str">
        <f t="shared" si="15"/>
        <v/>
      </c>
      <c r="F152" s="2" t="str">
        <f t="shared" si="16"/>
        <v/>
      </c>
      <c r="G152" s="2" t="str">
        <f t="shared" si="19"/>
        <v/>
      </c>
      <c r="H152" s="3" t="str">
        <f t="shared" si="20"/>
        <v/>
      </c>
    </row>
    <row r="153" spans="2:8" x14ac:dyDescent="0.25">
      <c r="B153" t="str">
        <f t="shared" si="14"/>
        <v/>
      </c>
      <c r="C153" s="3" t="str">
        <f t="shared" si="18"/>
        <v/>
      </c>
      <c r="D153" s="2" t="str">
        <f t="shared" si="17"/>
        <v/>
      </c>
      <c r="E153" s="2" t="str">
        <f t="shared" si="15"/>
        <v/>
      </c>
      <c r="F153" s="2" t="str">
        <f t="shared" si="16"/>
        <v/>
      </c>
      <c r="G153" s="2" t="str">
        <f t="shared" si="19"/>
        <v/>
      </c>
      <c r="H153" s="3" t="str">
        <f t="shared" si="20"/>
        <v/>
      </c>
    </row>
    <row r="154" spans="2:8" x14ac:dyDescent="0.25">
      <c r="B154" t="str">
        <f t="shared" si="14"/>
        <v/>
      </c>
      <c r="C154" s="3" t="str">
        <f t="shared" si="18"/>
        <v/>
      </c>
      <c r="D154" s="2" t="str">
        <f t="shared" si="17"/>
        <v/>
      </c>
      <c r="E154" s="2" t="str">
        <f t="shared" si="15"/>
        <v/>
      </c>
      <c r="F154" s="2" t="str">
        <f t="shared" si="16"/>
        <v/>
      </c>
      <c r="G154" s="2" t="str">
        <f t="shared" si="19"/>
        <v/>
      </c>
      <c r="H154" s="3" t="str">
        <f t="shared" si="20"/>
        <v/>
      </c>
    </row>
    <row r="155" spans="2:8" x14ac:dyDescent="0.25">
      <c r="B155" t="str">
        <f t="shared" si="14"/>
        <v/>
      </c>
      <c r="C155" s="3" t="str">
        <f t="shared" si="18"/>
        <v/>
      </c>
      <c r="D155" s="2" t="str">
        <f t="shared" si="17"/>
        <v/>
      </c>
      <c r="E155" s="2" t="str">
        <f t="shared" si="15"/>
        <v/>
      </c>
      <c r="F155" s="2" t="str">
        <f t="shared" si="16"/>
        <v/>
      </c>
      <c r="G155" s="2" t="str">
        <f t="shared" si="19"/>
        <v/>
      </c>
      <c r="H155" s="3" t="str">
        <f t="shared" si="20"/>
        <v/>
      </c>
    </row>
    <row r="156" spans="2:8" x14ac:dyDescent="0.25">
      <c r="B156" t="str">
        <f t="shared" si="14"/>
        <v/>
      </c>
      <c r="C156" s="3" t="str">
        <f t="shared" si="18"/>
        <v/>
      </c>
      <c r="D156" s="2" t="str">
        <f t="shared" si="17"/>
        <v/>
      </c>
      <c r="E156" s="2" t="str">
        <f t="shared" si="15"/>
        <v/>
      </c>
      <c r="F156" s="2" t="str">
        <f t="shared" si="16"/>
        <v/>
      </c>
      <c r="G156" s="2" t="str">
        <f t="shared" si="19"/>
        <v/>
      </c>
      <c r="H156" s="3" t="str">
        <f t="shared" si="20"/>
        <v/>
      </c>
    </row>
    <row r="157" spans="2:8" x14ac:dyDescent="0.25">
      <c r="B157" t="str">
        <f t="shared" si="14"/>
        <v/>
      </c>
      <c r="C157" s="3" t="str">
        <f t="shared" si="18"/>
        <v/>
      </c>
      <c r="D157" s="2" t="str">
        <f t="shared" si="17"/>
        <v/>
      </c>
      <c r="E157" s="2" t="str">
        <f t="shared" si="15"/>
        <v/>
      </c>
      <c r="F157" s="2" t="str">
        <f t="shared" si="16"/>
        <v/>
      </c>
      <c r="G157" s="2" t="str">
        <f t="shared" si="19"/>
        <v/>
      </c>
      <c r="H157" s="3" t="str">
        <f t="shared" si="20"/>
        <v/>
      </c>
    </row>
    <row r="158" spans="2:8" x14ac:dyDescent="0.25">
      <c r="B158" t="str">
        <f t="shared" si="14"/>
        <v/>
      </c>
      <c r="C158" s="3" t="str">
        <f t="shared" si="18"/>
        <v/>
      </c>
      <c r="D158" s="2" t="str">
        <f t="shared" si="17"/>
        <v/>
      </c>
      <c r="E158" s="2" t="str">
        <f t="shared" si="15"/>
        <v/>
      </c>
      <c r="F158" s="2" t="str">
        <f t="shared" si="16"/>
        <v/>
      </c>
      <c r="G158" s="2" t="str">
        <f t="shared" si="19"/>
        <v/>
      </c>
      <c r="H158" s="3" t="str">
        <f t="shared" si="20"/>
        <v/>
      </c>
    </row>
    <row r="159" spans="2:8" x14ac:dyDescent="0.25">
      <c r="B159" t="str">
        <f t="shared" si="14"/>
        <v/>
      </c>
      <c r="C159" s="3" t="str">
        <f t="shared" si="18"/>
        <v/>
      </c>
      <c r="D159" s="2" t="str">
        <f t="shared" si="17"/>
        <v/>
      </c>
      <c r="E159" s="2" t="str">
        <f t="shared" si="15"/>
        <v/>
      </c>
      <c r="F159" s="2" t="str">
        <f t="shared" si="16"/>
        <v/>
      </c>
      <c r="G159" s="2" t="str">
        <f t="shared" si="19"/>
        <v/>
      </c>
      <c r="H159" s="3" t="str">
        <f t="shared" si="20"/>
        <v/>
      </c>
    </row>
    <row r="160" spans="2:8" x14ac:dyDescent="0.25">
      <c r="B160" t="str">
        <f t="shared" si="14"/>
        <v/>
      </c>
      <c r="C160" s="3" t="str">
        <f t="shared" si="18"/>
        <v/>
      </c>
      <c r="D160" s="2" t="str">
        <f t="shared" si="17"/>
        <v/>
      </c>
      <c r="E160" s="2" t="str">
        <f t="shared" si="15"/>
        <v/>
      </c>
      <c r="F160" s="2" t="str">
        <f t="shared" si="16"/>
        <v/>
      </c>
      <c r="G160" s="2" t="str">
        <f t="shared" si="19"/>
        <v/>
      </c>
      <c r="H160" s="3" t="str">
        <f t="shared" si="20"/>
        <v/>
      </c>
    </row>
    <row r="161" spans="2:8" x14ac:dyDescent="0.25">
      <c r="B161" t="str">
        <f t="shared" si="14"/>
        <v/>
      </c>
      <c r="C161" s="3" t="str">
        <f t="shared" si="18"/>
        <v/>
      </c>
      <c r="D161" s="2" t="str">
        <f t="shared" si="17"/>
        <v/>
      </c>
      <c r="E161" s="2" t="str">
        <f t="shared" si="15"/>
        <v/>
      </c>
      <c r="F161" s="2" t="str">
        <f t="shared" si="16"/>
        <v/>
      </c>
      <c r="G161" s="2" t="str">
        <f t="shared" si="19"/>
        <v/>
      </c>
      <c r="H161" s="3" t="str">
        <f t="shared" si="20"/>
        <v/>
      </c>
    </row>
    <row r="162" spans="2:8" x14ac:dyDescent="0.25">
      <c r="B162" t="str">
        <f t="shared" si="14"/>
        <v/>
      </c>
      <c r="C162" s="3" t="str">
        <f t="shared" si="18"/>
        <v/>
      </c>
      <c r="D162" s="2" t="str">
        <f t="shared" si="17"/>
        <v/>
      </c>
      <c r="E162" s="2" t="str">
        <f t="shared" si="15"/>
        <v/>
      </c>
      <c r="F162" s="2" t="str">
        <f t="shared" si="16"/>
        <v/>
      </c>
      <c r="G162" s="2" t="str">
        <f t="shared" si="19"/>
        <v/>
      </c>
      <c r="H162" s="3" t="str">
        <f t="shared" si="20"/>
        <v/>
      </c>
    </row>
    <row r="163" spans="2:8" x14ac:dyDescent="0.25">
      <c r="B163" t="str">
        <f t="shared" si="14"/>
        <v/>
      </c>
      <c r="C163" s="3" t="str">
        <f t="shared" si="18"/>
        <v/>
      </c>
      <c r="D163" s="2" t="str">
        <f t="shared" si="17"/>
        <v/>
      </c>
      <c r="E163" s="2" t="str">
        <f t="shared" si="15"/>
        <v/>
      </c>
      <c r="F163" s="2" t="str">
        <f t="shared" si="16"/>
        <v/>
      </c>
      <c r="G163" s="2" t="str">
        <f t="shared" si="19"/>
        <v/>
      </c>
      <c r="H163" s="3" t="str">
        <f t="shared" si="20"/>
        <v/>
      </c>
    </row>
    <row r="164" spans="2:8" x14ac:dyDescent="0.25">
      <c r="B164" t="str">
        <f t="shared" si="14"/>
        <v/>
      </c>
      <c r="C164" s="3" t="str">
        <f t="shared" si="18"/>
        <v/>
      </c>
      <c r="D164" s="2" t="str">
        <f t="shared" si="17"/>
        <v/>
      </c>
      <c r="E164" s="2" t="str">
        <f t="shared" si="15"/>
        <v/>
      </c>
      <c r="F164" s="2" t="str">
        <f t="shared" si="16"/>
        <v/>
      </c>
      <c r="G164" s="2" t="str">
        <f t="shared" si="19"/>
        <v/>
      </c>
      <c r="H164" s="3" t="str">
        <f t="shared" si="20"/>
        <v/>
      </c>
    </row>
    <row r="165" spans="2:8" x14ac:dyDescent="0.25">
      <c r="B165" t="str">
        <f t="shared" si="14"/>
        <v/>
      </c>
      <c r="C165" s="3" t="str">
        <f t="shared" si="18"/>
        <v/>
      </c>
      <c r="D165" s="2" t="str">
        <f t="shared" si="17"/>
        <v/>
      </c>
      <c r="E165" s="2" t="str">
        <f t="shared" si="15"/>
        <v/>
      </c>
      <c r="F165" s="2" t="str">
        <f t="shared" si="16"/>
        <v/>
      </c>
      <c r="G165" s="2" t="str">
        <f t="shared" si="19"/>
        <v/>
      </c>
      <c r="H165" s="3" t="str">
        <f t="shared" si="20"/>
        <v/>
      </c>
    </row>
    <row r="166" spans="2:8" x14ac:dyDescent="0.25">
      <c r="B166" t="str">
        <f t="shared" si="14"/>
        <v/>
      </c>
      <c r="C166" s="3" t="str">
        <f t="shared" si="18"/>
        <v/>
      </c>
      <c r="D166" s="2" t="str">
        <f t="shared" si="17"/>
        <v/>
      </c>
      <c r="E166" s="2" t="str">
        <f t="shared" si="15"/>
        <v/>
      </c>
      <c r="F166" s="2" t="str">
        <f t="shared" si="16"/>
        <v/>
      </c>
      <c r="G166" s="2" t="str">
        <f t="shared" si="19"/>
        <v/>
      </c>
      <c r="H166" s="3" t="str">
        <f t="shared" si="20"/>
        <v/>
      </c>
    </row>
    <row r="167" spans="2:8" x14ac:dyDescent="0.25">
      <c r="B167" t="str">
        <f t="shared" si="14"/>
        <v/>
      </c>
      <c r="C167" s="3" t="str">
        <f t="shared" si="18"/>
        <v/>
      </c>
      <c r="D167" s="2" t="str">
        <f t="shared" si="17"/>
        <v/>
      </c>
      <c r="E167" s="2" t="str">
        <f t="shared" si="15"/>
        <v/>
      </c>
      <c r="F167" s="2" t="str">
        <f t="shared" si="16"/>
        <v/>
      </c>
      <c r="G167" s="2" t="str">
        <f t="shared" si="19"/>
        <v/>
      </c>
      <c r="H167" s="3" t="str">
        <f t="shared" si="20"/>
        <v/>
      </c>
    </row>
    <row r="168" spans="2:8" x14ac:dyDescent="0.25">
      <c r="B168" t="str">
        <f t="shared" si="14"/>
        <v/>
      </c>
      <c r="C168" s="3" t="str">
        <f t="shared" si="18"/>
        <v/>
      </c>
      <c r="D168" s="2" t="str">
        <f t="shared" si="17"/>
        <v/>
      </c>
      <c r="E168" s="2" t="str">
        <f t="shared" si="15"/>
        <v/>
      </c>
      <c r="F168" s="2" t="str">
        <f t="shared" si="16"/>
        <v/>
      </c>
      <c r="G168" s="2" t="str">
        <f t="shared" si="19"/>
        <v/>
      </c>
      <c r="H168" s="3" t="str">
        <f t="shared" si="20"/>
        <v/>
      </c>
    </row>
    <row r="169" spans="2:8" x14ac:dyDescent="0.25">
      <c r="B169" t="str">
        <f t="shared" si="14"/>
        <v/>
      </c>
      <c r="C169" s="3" t="str">
        <f t="shared" si="18"/>
        <v/>
      </c>
      <c r="D169" s="2" t="str">
        <f t="shared" si="17"/>
        <v/>
      </c>
      <c r="E169" s="2" t="str">
        <f t="shared" si="15"/>
        <v/>
      </c>
      <c r="F169" s="2" t="str">
        <f t="shared" si="16"/>
        <v/>
      </c>
      <c r="G169" s="2" t="str">
        <f t="shared" si="19"/>
        <v/>
      </c>
      <c r="H169" s="3" t="str">
        <f t="shared" si="20"/>
        <v/>
      </c>
    </row>
    <row r="170" spans="2:8" x14ac:dyDescent="0.25">
      <c r="B170" t="str">
        <f t="shared" si="14"/>
        <v/>
      </c>
      <c r="C170" s="3" t="str">
        <f t="shared" si="18"/>
        <v/>
      </c>
      <c r="D170" s="2" t="str">
        <f t="shared" si="17"/>
        <v/>
      </c>
      <c r="E170" s="2" t="str">
        <f t="shared" si="15"/>
        <v/>
      </c>
      <c r="F170" s="2" t="str">
        <f t="shared" si="16"/>
        <v/>
      </c>
      <c r="G170" s="2" t="str">
        <f t="shared" si="19"/>
        <v/>
      </c>
      <c r="H170" s="3" t="str">
        <f t="shared" si="20"/>
        <v/>
      </c>
    </row>
    <row r="171" spans="2:8" x14ac:dyDescent="0.25">
      <c r="B171" t="str">
        <f t="shared" si="14"/>
        <v/>
      </c>
      <c r="C171" s="3" t="str">
        <f t="shared" si="18"/>
        <v/>
      </c>
      <c r="D171" s="2" t="str">
        <f t="shared" si="17"/>
        <v/>
      </c>
      <c r="E171" s="2" t="str">
        <f t="shared" si="15"/>
        <v/>
      </c>
      <c r="F171" s="2" t="str">
        <f t="shared" si="16"/>
        <v/>
      </c>
      <c r="G171" s="2" t="str">
        <f t="shared" si="19"/>
        <v/>
      </c>
      <c r="H171" s="3" t="str">
        <f t="shared" si="20"/>
        <v/>
      </c>
    </row>
    <row r="172" spans="2:8" x14ac:dyDescent="0.25">
      <c r="B172" t="str">
        <f t="shared" si="14"/>
        <v/>
      </c>
      <c r="C172" s="3" t="str">
        <f t="shared" si="18"/>
        <v/>
      </c>
      <c r="D172" s="2" t="str">
        <f t="shared" si="17"/>
        <v/>
      </c>
      <c r="E172" s="2" t="str">
        <f t="shared" si="15"/>
        <v/>
      </c>
      <c r="F172" s="2" t="str">
        <f t="shared" si="16"/>
        <v/>
      </c>
      <c r="G172" s="2" t="str">
        <f t="shared" si="19"/>
        <v/>
      </c>
      <c r="H172" s="3" t="str">
        <f t="shared" si="20"/>
        <v/>
      </c>
    </row>
    <row r="173" spans="2:8" x14ac:dyDescent="0.25">
      <c r="B173" t="str">
        <f t="shared" si="14"/>
        <v/>
      </c>
      <c r="C173" s="3" t="str">
        <f t="shared" si="18"/>
        <v/>
      </c>
      <c r="D173" s="2" t="str">
        <f t="shared" si="17"/>
        <v/>
      </c>
      <c r="E173" s="2" t="str">
        <f t="shared" si="15"/>
        <v/>
      </c>
      <c r="F173" s="2" t="str">
        <f t="shared" si="16"/>
        <v/>
      </c>
      <c r="G173" s="2" t="str">
        <f t="shared" si="19"/>
        <v/>
      </c>
      <c r="H173" s="3" t="str">
        <f t="shared" si="20"/>
        <v/>
      </c>
    </row>
    <row r="174" spans="2:8" x14ac:dyDescent="0.25">
      <c r="B174" t="str">
        <f t="shared" si="14"/>
        <v/>
      </c>
      <c r="C174" s="3" t="str">
        <f t="shared" si="18"/>
        <v/>
      </c>
      <c r="D174" s="2" t="str">
        <f t="shared" si="17"/>
        <v/>
      </c>
      <c r="E174" s="2" t="str">
        <f t="shared" si="15"/>
        <v/>
      </c>
      <c r="F174" s="2" t="str">
        <f t="shared" si="16"/>
        <v/>
      </c>
      <c r="G174" s="2" t="str">
        <f t="shared" si="19"/>
        <v/>
      </c>
      <c r="H174" s="3" t="str">
        <f t="shared" si="20"/>
        <v/>
      </c>
    </row>
    <row r="175" spans="2:8" x14ac:dyDescent="0.25">
      <c r="B175" t="str">
        <f t="shared" si="14"/>
        <v/>
      </c>
      <c r="C175" s="3" t="str">
        <f t="shared" si="18"/>
        <v/>
      </c>
      <c r="D175" s="2" t="str">
        <f t="shared" si="17"/>
        <v/>
      </c>
      <c r="E175" s="2" t="str">
        <f t="shared" si="15"/>
        <v/>
      </c>
      <c r="F175" s="2" t="str">
        <f t="shared" si="16"/>
        <v/>
      </c>
      <c r="G175" s="2" t="str">
        <f t="shared" si="19"/>
        <v/>
      </c>
      <c r="H175" s="3" t="str">
        <f t="shared" si="20"/>
        <v/>
      </c>
    </row>
    <row r="176" spans="2:8" x14ac:dyDescent="0.25">
      <c r="B176" t="str">
        <f t="shared" si="14"/>
        <v/>
      </c>
      <c r="C176" s="3" t="str">
        <f t="shared" si="18"/>
        <v/>
      </c>
      <c r="D176" s="2" t="str">
        <f t="shared" si="17"/>
        <v/>
      </c>
      <c r="E176" s="2" t="str">
        <f t="shared" si="15"/>
        <v/>
      </c>
      <c r="F176" s="2" t="str">
        <f t="shared" si="16"/>
        <v/>
      </c>
      <c r="G176" s="2" t="str">
        <f t="shared" si="19"/>
        <v/>
      </c>
      <c r="H176" s="3" t="str">
        <f t="shared" si="20"/>
        <v/>
      </c>
    </row>
    <row r="177" spans="2:8" x14ac:dyDescent="0.25">
      <c r="B177" t="str">
        <f t="shared" si="14"/>
        <v/>
      </c>
      <c r="C177" s="3" t="str">
        <f t="shared" si="18"/>
        <v/>
      </c>
      <c r="D177" s="2" t="str">
        <f t="shared" si="17"/>
        <v/>
      </c>
      <c r="E177" s="2" t="str">
        <f t="shared" si="15"/>
        <v/>
      </c>
      <c r="F177" s="2" t="str">
        <f t="shared" si="16"/>
        <v/>
      </c>
      <c r="G177" s="2" t="str">
        <f t="shared" si="19"/>
        <v/>
      </c>
      <c r="H177" s="3" t="str">
        <f t="shared" si="20"/>
        <v/>
      </c>
    </row>
    <row r="178" spans="2:8" x14ac:dyDescent="0.25">
      <c r="B178" t="str">
        <f t="shared" si="14"/>
        <v/>
      </c>
      <c r="C178" s="3" t="str">
        <f t="shared" si="18"/>
        <v/>
      </c>
      <c r="D178" s="2" t="str">
        <f t="shared" si="17"/>
        <v/>
      </c>
      <c r="E178" s="2" t="str">
        <f t="shared" si="15"/>
        <v/>
      </c>
      <c r="F178" s="2" t="str">
        <f t="shared" si="16"/>
        <v/>
      </c>
      <c r="G178" s="2" t="str">
        <f t="shared" si="19"/>
        <v/>
      </c>
      <c r="H178" s="3" t="str">
        <f t="shared" si="20"/>
        <v/>
      </c>
    </row>
    <row r="179" spans="2:8" x14ac:dyDescent="0.25">
      <c r="B179" t="str">
        <f t="shared" si="14"/>
        <v/>
      </c>
      <c r="C179" s="3" t="str">
        <f t="shared" si="18"/>
        <v/>
      </c>
      <c r="D179" s="2" t="str">
        <f t="shared" si="17"/>
        <v/>
      </c>
      <c r="E179" s="2" t="str">
        <f t="shared" si="15"/>
        <v/>
      </c>
      <c r="F179" s="2" t="str">
        <f t="shared" si="16"/>
        <v/>
      </c>
      <c r="G179" s="2" t="str">
        <f t="shared" si="19"/>
        <v/>
      </c>
      <c r="H179" s="3" t="str">
        <f t="shared" si="20"/>
        <v/>
      </c>
    </row>
    <row r="180" spans="2:8" x14ac:dyDescent="0.25">
      <c r="B180" t="str">
        <f t="shared" si="14"/>
        <v/>
      </c>
      <c r="C180" s="3" t="str">
        <f t="shared" si="18"/>
        <v/>
      </c>
      <c r="D180" s="2" t="str">
        <f t="shared" si="17"/>
        <v/>
      </c>
      <c r="E180" s="2" t="str">
        <f t="shared" si="15"/>
        <v/>
      </c>
      <c r="F180" s="2" t="str">
        <f t="shared" si="16"/>
        <v/>
      </c>
      <c r="G180" s="2" t="str">
        <f t="shared" si="19"/>
        <v/>
      </c>
      <c r="H180" s="3" t="str">
        <f t="shared" si="20"/>
        <v/>
      </c>
    </row>
    <row r="181" spans="2:8" x14ac:dyDescent="0.25">
      <c r="B181" t="str">
        <f t="shared" si="14"/>
        <v/>
      </c>
      <c r="C181" s="3" t="str">
        <f t="shared" si="18"/>
        <v/>
      </c>
      <c r="D181" s="2" t="str">
        <f t="shared" si="17"/>
        <v/>
      </c>
      <c r="E181" s="2" t="str">
        <f t="shared" si="15"/>
        <v/>
      </c>
      <c r="F181" s="2" t="str">
        <f t="shared" si="16"/>
        <v/>
      </c>
      <c r="G181" s="2" t="str">
        <f t="shared" si="19"/>
        <v/>
      </c>
      <c r="H181" s="3" t="str">
        <f t="shared" si="20"/>
        <v/>
      </c>
    </row>
    <row r="182" spans="2:8" x14ac:dyDescent="0.25">
      <c r="B182" t="str">
        <f t="shared" si="14"/>
        <v/>
      </c>
      <c r="C182" s="3" t="str">
        <f t="shared" si="18"/>
        <v/>
      </c>
      <c r="D182" s="2" t="str">
        <f t="shared" si="17"/>
        <v/>
      </c>
      <c r="E182" s="2" t="str">
        <f t="shared" si="15"/>
        <v/>
      </c>
      <c r="F182" s="2" t="str">
        <f t="shared" si="16"/>
        <v/>
      </c>
      <c r="G182" s="2" t="str">
        <f t="shared" si="19"/>
        <v/>
      </c>
      <c r="H182" s="3" t="str">
        <f t="shared" si="20"/>
        <v/>
      </c>
    </row>
    <row r="183" spans="2:8" x14ac:dyDescent="0.25">
      <c r="B183" t="str">
        <f t="shared" si="14"/>
        <v/>
      </c>
      <c r="C183" s="3" t="str">
        <f t="shared" si="18"/>
        <v/>
      </c>
      <c r="D183" s="2" t="str">
        <f t="shared" si="17"/>
        <v/>
      </c>
      <c r="E183" s="2" t="str">
        <f t="shared" si="15"/>
        <v/>
      </c>
      <c r="F183" s="2" t="str">
        <f t="shared" si="16"/>
        <v/>
      </c>
      <c r="G183" s="2" t="str">
        <f t="shared" si="19"/>
        <v/>
      </c>
      <c r="H183" s="3" t="str">
        <f t="shared" si="20"/>
        <v/>
      </c>
    </row>
    <row r="184" spans="2:8" x14ac:dyDescent="0.25">
      <c r="B184" t="str">
        <f t="shared" si="14"/>
        <v/>
      </c>
      <c r="C184" s="3" t="str">
        <f t="shared" si="18"/>
        <v/>
      </c>
      <c r="D184" s="2" t="str">
        <f t="shared" si="17"/>
        <v/>
      </c>
      <c r="E184" s="2" t="str">
        <f t="shared" si="15"/>
        <v/>
      </c>
      <c r="F184" s="2" t="str">
        <f t="shared" si="16"/>
        <v/>
      </c>
      <c r="G184" s="2" t="str">
        <f t="shared" si="19"/>
        <v/>
      </c>
      <c r="H184" s="3" t="str">
        <f t="shared" si="20"/>
        <v/>
      </c>
    </row>
    <row r="185" spans="2:8" x14ac:dyDescent="0.25">
      <c r="B185" t="str">
        <f t="shared" si="14"/>
        <v/>
      </c>
      <c r="C185" s="3" t="str">
        <f t="shared" si="18"/>
        <v/>
      </c>
      <c r="D185" s="2" t="str">
        <f t="shared" si="17"/>
        <v/>
      </c>
      <c r="E185" s="2" t="str">
        <f t="shared" si="15"/>
        <v/>
      </c>
      <c r="F185" s="2" t="str">
        <f t="shared" si="16"/>
        <v/>
      </c>
      <c r="G185" s="2" t="str">
        <f t="shared" si="19"/>
        <v/>
      </c>
      <c r="H185" s="3" t="str">
        <f t="shared" si="20"/>
        <v/>
      </c>
    </row>
    <row r="186" spans="2:8" x14ac:dyDescent="0.25">
      <c r="B186" t="str">
        <f t="shared" si="14"/>
        <v/>
      </c>
      <c r="C186" s="3" t="str">
        <f t="shared" si="18"/>
        <v/>
      </c>
      <c r="D186" s="2" t="str">
        <f t="shared" si="17"/>
        <v/>
      </c>
      <c r="E186" s="2" t="str">
        <f t="shared" si="15"/>
        <v/>
      </c>
      <c r="F186" s="2" t="str">
        <f t="shared" si="16"/>
        <v/>
      </c>
      <c r="G186" s="2" t="str">
        <f t="shared" si="19"/>
        <v/>
      </c>
      <c r="H186" s="3" t="str">
        <f t="shared" si="20"/>
        <v/>
      </c>
    </row>
    <row r="187" spans="2:8" x14ac:dyDescent="0.25">
      <c r="B187" t="str">
        <f t="shared" si="14"/>
        <v/>
      </c>
      <c r="C187" s="3" t="str">
        <f t="shared" si="18"/>
        <v/>
      </c>
      <c r="D187" s="2" t="str">
        <f t="shared" si="17"/>
        <v/>
      </c>
      <c r="E187" s="2" t="str">
        <f t="shared" si="15"/>
        <v/>
      </c>
      <c r="F187" s="2" t="str">
        <f t="shared" si="16"/>
        <v/>
      </c>
      <c r="G187" s="2" t="str">
        <f t="shared" si="19"/>
        <v/>
      </c>
      <c r="H187" s="3" t="str">
        <f t="shared" si="20"/>
        <v/>
      </c>
    </row>
    <row r="188" spans="2:8" x14ac:dyDescent="0.25">
      <c r="B188" t="str">
        <f t="shared" si="14"/>
        <v/>
      </c>
      <c r="C188" s="3" t="str">
        <f t="shared" si="18"/>
        <v/>
      </c>
      <c r="D188" s="2" t="str">
        <f t="shared" si="17"/>
        <v/>
      </c>
      <c r="E188" s="2" t="str">
        <f t="shared" si="15"/>
        <v/>
      </c>
      <c r="F188" s="2" t="str">
        <f t="shared" si="16"/>
        <v/>
      </c>
      <c r="G188" s="2" t="str">
        <f t="shared" si="19"/>
        <v/>
      </c>
      <c r="H188" s="3" t="str">
        <f t="shared" si="20"/>
        <v/>
      </c>
    </row>
    <row r="189" spans="2:8" x14ac:dyDescent="0.25">
      <c r="B189" t="str">
        <f t="shared" si="14"/>
        <v/>
      </c>
      <c r="C189" s="3" t="str">
        <f t="shared" si="18"/>
        <v/>
      </c>
      <c r="D189" s="2" t="str">
        <f t="shared" si="17"/>
        <v/>
      </c>
      <c r="E189" s="2" t="str">
        <f t="shared" si="15"/>
        <v/>
      </c>
      <c r="F189" s="2" t="str">
        <f t="shared" si="16"/>
        <v/>
      </c>
      <c r="G189" s="2" t="str">
        <f t="shared" si="19"/>
        <v/>
      </c>
      <c r="H189" s="3" t="str">
        <f t="shared" si="20"/>
        <v/>
      </c>
    </row>
    <row r="190" spans="2:8" x14ac:dyDescent="0.25">
      <c r="B190" t="str">
        <f t="shared" si="14"/>
        <v/>
      </c>
      <c r="C190" s="3" t="str">
        <f t="shared" si="18"/>
        <v/>
      </c>
      <c r="D190" s="2" t="str">
        <f t="shared" si="17"/>
        <v/>
      </c>
      <c r="E190" s="2" t="str">
        <f t="shared" si="15"/>
        <v/>
      </c>
      <c r="F190" s="2" t="str">
        <f t="shared" si="16"/>
        <v/>
      </c>
      <c r="G190" s="2" t="str">
        <f t="shared" si="19"/>
        <v/>
      </c>
      <c r="H190" s="3" t="str">
        <f t="shared" si="20"/>
        <v/>
      </c>
    </row>
    <row r="191" spans="2:8" x14ac:dyDescent="0.25">
      <c r="B191" t="str">
        <f t="shared" si="14"/>
        <v/>
      </c>
      <c r="C191" s="3" t="str">
        <f t="shared" si="18"/>
        <v/>
      </c>
      <c r="D191" s="2" t="str">
        <f t="shared" si="17"/>
        <v/>
      </c>
      <c r="E191" s="2" t="str">
        <f t="shared" si="15"/>
        <v/>
      </c>
      <c r="F191" s="2" t="str">
        <f t="shared" si="16"/>
        <v/>
      </c>
      <c r="G191" s="2" t="str">
        <f t="shared" si="19"/>
        <v/>
      </c>
      <c r="H191" s="3" t="str">
        <f t="shared" si="20"/>
        <v/>
      </c>
    </row>
    <row r="192" spans="2:8" x14ac:dyDescent="0.25">
      <c r="B192" t="str">
        <f t="shared" si="14"/>
        <v/>
      </c>
      <c r="C192" s="3" t="str">
        <f t="shared" si="18"/>
        <v/>
      </c>
      <c r="D192" s="2" t="str">
        <f t="shared" si="17"/>
        <v/>
      </c>
      <c r="E192" s="2" t="str">
        <f t="shared" si="15"/>
        <v/>
      </c>
      <c r="F192" s="2" t="str">
        <f t="shared" si="16"/>
        <v/>
      </c>
      <c r="G192" s="2" t="str">
        <f t="shared" si="19"/>
        <v/>
      </c>
      <c r="H192" s="3" t="str">
        <f t="shared" si="20"/>
        <v/>
      </c>
    </row>
    <row r="193" spans="2:8" x14ac:dyDescent="0.25">
      <c r="B193" t="str">
        <f t="shared" si="14"/>
        <v/>
      </c>
      <c r="C193" s="3" t="str">
        <f t="shared" si="18"/>
        <v/>
      </c>
      <c r="D193" s="2" t="str">
        <f t="shared" si="17"/>
        <v/>
      </c>
      <c r="E193" s="2" t="str">
        <f t="shared" si="15"/>
        <v/>
      </c>
      <c r="F193" s="2" t="str">
        <f t="shared" si="16"/>
        <v/>
      </c>
      <c r="G193" s="2" t="str">
        <f t="shared" si="19"/>
        <v/>
      </c>
      <c r="H193" s="3" t="str">
        <f t="shared" si="20"/>
        <v/>
      </c>
    </row>
    <row r="194" spans="2:8" x14ac:dyDescent="0.25">
      <c r="B194" t="str">
        <f t="shared" si="14"/>
        <v/>
      </c>
      <c r="C194" s="3" t="str">
        <f t="shared" si="18"/>
        <v/>
      </c>
      <c r="D194" s="2" t="str">
        <f t="shared" si="17"/>
        <v/>
      </c>
      <c r="E194" s="2" t="str">
        <f t="shared" si="15"/>
        <v/>
      </c>
      <c r="F194" s="2" t="str">
        <f t="shared" si="16"/>
        <v/>
      </c>
      <c r="G194" s="2" t="str">
        <f t="shared" si="19"/>
        <v/>
      </c>
      <c r="H194" s="3" t="str">
        <f t="shared" si="20"/>
        <v/>
      </c>
    </row>
    <row r="195" spans="2:8" x14ac:dyDescent="0.25">
      <c r="B195" t="str">
        <f t="shared" si="14"/>
        <v/>
      </c>
      <c r="C195" s="3" t="str">
        <f t="shared" si="18"/>
        <v/>
      </c>
      <c r="D195" s="2" t="str">
        <f t="shared" si="17"/>
        <v/>
      </c>
      <c r="E195" s="2" t="str">
        <f t="shared" si="15"/>
        <v/>
      </c>
      <c r="F195" s="2" t="str">
        <f t="shared" si="16"/>
        <v/>
      </c>
      <c r="G195" s="2" t="str">
        <f t="shared" si="19"/>
        <v/>
      </c>
      <c r="H195" s="3" t="str">
        <f t="shared" si="20"/>
        <v/>
      </c>
    </row>
    <row r="196" spans="2:8" x14ac:dyDescent="0.25">
      <c r="B196" t="str">
        <f t="shared" si="14"/>
        <v/>
      </c>
      <c r="C196" s="3" t="str">
        <f t="shared" si="18"/>
        <v/>
      </c>
      <c r="D196" s="2" t="str">
        <f t="shared" si="17"/>
        <v/>
      </c>
      <c r="E196" s="2" t="str">
        <f t="shared" si="15"/>
        <v/>
      </c>
      <c r="F196" s="2" t="str">
        <f t="shared" si="16"/>
        <v/>
      </c>
      <c r="G196" s="2" t="str">
        <f t="shared" si="19"/>
        <v/>
      </c>
      <c r="H196" s="3" t="str">
        <f t="shared" si="20"/>
        <v/>
      </c>
    </row>
    <row r="197" spans="2:8" x14ac:dyDescent="0.25">
      <c r="B197" t="str">
        <f t="shared" si="14"/>
        <v/>
      </c>
      <c r="C197" s="3" t="str">
        <f t="shared" si="18"/>
        <v/>
      </c>
      <c r="D197" s="2" t="str">
        <f t="shared" si="17"/>
        <v/>
      </c>
      <c r="E197" s="2" t="str">
        <f t="shared" si="15"/>
        <v/>
      </c>
      <c r="F197" s="2" t="str">
        <f t="shared" si="16"/>
        <v/>
      </c>
      <c r="G197" s="2" t="str">
        <f t="shared" si="19"/>
        <v/>
      </c>
      <c r="H197" s="3" t="str">
        <f t="shared" si="20"/>
        <v/>
      </c>
    </row>
    <row r="198" spans="2:8" x14ac:dyDescent="0.25">
      <c r="B198" t="str">
        <f t="shared" si="14"/>
        <v/>
      </c>
      <c r="C198" s="3" t="str">
        <f t="shared" si="18"/>
        <v/>
      </c>
      <c r="D198" s="2" t="str">
        <f t="shared" si="17"/>
        <v/>
      </c>
      <c r="E198" s="2" t="str">
        <f t="shared" si="15"/>
        <v/>
      </c>
      <c r="F198" s="2" t="str">
        <f t="shared" si="16"/>
        <v/>
      </c>
      <c r="G198" s="2" t="str">
        <f t="shared" si="19"/>
        <v/>
      </c>
      <c r="H198" s="3" t="str">
        <f t="shared" si="20"/>
        <v/>
      </c>
    </row>
    <row r="199" spans="2:8" x14ac:dyDescent="0.25">
      <c r="B199" t="str">
        <f t="shared" si="14"/>
        <v/>
      </c>
      <c r="C199" s="3" t="str">
        <f t="shared" si="18"/>
        <v/>
      </c>
      <c r="D199" s="2" t="str">
        <f t="shared" si="17"/>
        <v/>
      </c>
      <c r="E199" s="2" t="str">
        <f t="shared" si="15"/>
        <v/>
      </c>
      <c r="F199" s="2" t="str">
        <f t="shared" si="16"/>
        <v/>
      </c>
      <c r="G199" s="2" t="str">
        <f t="shared" si="19"/>
        <v/>
      </c>
      <c r="H199" s="3" t="str">
        <f t="shared" si="20"/>
        <v/>
      </c>
    </row>
    <row r="200" spans="2:8" x14ac:dyDescent="0.25">
      <c r="B200" t="str">
        <f t="shared" si="14"/>
        <v/>
      </c>
      <c r="C200" s="3" t="str">
        <f t="shared" si="18"/>
        <v/>
      </c>
      <c r="D200" s="2" t="str">
        <f t="shared" si="17"/>
        <v/>
      </c>
      <c r="E200" s="2" t="str">
        <f t="shared" si="15"/>
        <v/>
      </c>
      <c r="F200" s="2" t="str">
        <f t="shared" si="16"/>
        <v/>
      </c>
      <c r="G200" s="2" t="str">
        <f t="shared" si="19"/>
        <v/>
      </c>
      <c r="H200" s="3" t="str">
        <f t="shared" si="20"/>
        <v/>
      </c>
    </row>
    <row r="201" spans="2:8" x14ac:dyDescent="0.25">
      <c r="B201" t="str">
        <f t="shared" si="14"/>
        <v/>
      </c>
      <c r="C201" s="3" t="str">
        <f t="shared" si="18"/>
        <v/>
      </c>
      <c r="D201" s="2" t="str">
        <f t="shared" si="17"/>
        <v/>
      </c>
      <c r="E201" s="2" t="str">
        <f t="shared" si="15"/>
        <v/>
      </c>
      <c r="F201" s="2" t="str">
        <f t="shared" si="16"/>
        <v/>
      </c>
      <c r="G201" s="2" t="str">
        <f t="shared" si="19"/>
        <v/>
      </c>
      <c r="H201" s="3" t="str">
        <f t="shared" si="20"/>
        <v/>
      </c>
    </row>
    <row r="202" spans="2:8" x14ac:dyDescent="0.25">
      <c r="B202" t="str">
        <f t="shared" si="14"/>
        <v/>
      </c>
      <c r="C202" s="3" t="str">
        <f t="shared" si="18"/>
        <v/>
      </c>
      <c r="D202" s="2" t="str">
        <f t="shared" si="17"/>
        <v/>
      </c>
      <c r="E202" s="2" t="str">
        <f t="shared" si="15"/>
        <v/>
      </c>
      <c r="F202" s="2" t="str">
        <f t="shared" si="16"/>
        <v/>
      </c>
      <c r="G202" s="2" t="str">
        <f t="shared" si="19"/>
        <v/>
      </c>
      <c r="H202" s="3" t="str">
        <f t="shared" si="20"/>
        <v/>
      </c>
    </row>
    <row r="203" spans="2:8" x14ac:dyDescent="0.25">
      <c r="B203" t="str">
        <f t="shared" si="14"/>
        <v/>
      </c>
      <c r="C203" s="3" t="str">
        <f t="shared" si="18"/>
        <v/>
      </c>
      <c r="D203" s="2" t="str">
        <f t="shared" si="17"/>
        <v/>
      </c>
      <c r="E203" s="2" t="str">
        <f t="shared" si="15"/>
        <v/>
      </c>
      <c r="F203" s="2" t="str">
        <f t="shared" si="16"/>
        <v/>
      </c>
      <c r="G203" s="2" t="str">
        <f t="shared" si="19"/>
        <v/>
      </c>
      <c r="H203" s="3" t="str">
        <f t="shared" si="20"/>
        <v/>
      </c>
    </row>
    <row r="204" spans="2:8" x14ac:dyDescent="0.25">
      <c r="B204" t="str">
        <f t="shared" si="14"/>
        <v/>
      </c>
      <c r="C204" s="3" t="str">
        <f t="shared" si="18"/>
        <v/>
      </c>
      <c r="D204" s="2" t="str">
        <f t="shared" si="17"/>
        <v/>
      </c>
      <c r="E204" s="2" t="str">
        <f t="shared" si="15"/>
        <v/>
      </c>
      <c r="F204" s="2" t="str">
        <f t="shared" si="16"/>
        <v/>
      </c>
      <c r="G204" s="2" t="str">
        <f t="shared" si="19"/>
        <v/>
      </c>
      <c r="H204" s="3" t="str">
        <f t="shared" si="20"/>
        <v/>
      </c>
    </row>
    <row r="205" spans="2:8" x14ac:dyDescent="0.25">
      <c r="B205" t="str">
        <f t="shared" si="14"/>
        <v/>
      </c>
      <c r="C205" s="3" t="str">
        <f t="shared" si="18"/>
        <v/>
      </c>
      <c r="D205" s="2" t="str">
        <f t="shared" si="17"/>
        <v/>
      </c>
      <c r="E205" s="2" t="str">
        <f t="shared" si="15"/>
        <v/>
      </c>
      <c r="F205" s="2" t="str">
        <f t="shared" si="16"/>
        <v/>
      </c>
      <c r="G205" s="2" t="str">
        <f t="shared" si="19"/>
        <v/>
      </c>
      <c r="H205" s="3" t="str">
        <f t="shared" si="20"/>
        <v/>
      </c>
    </row>
    <row r="206" spans="2:8" x14ac:dyDescent="0.25">
      <c r="B206" t="str">
        <f t="shared" ref="B206:B269" si="21">IF((Payoff*Periods)&gt;B205,B205+1,"")</f>
        <v/>
      </c>
      <c r="C206" s="3" t="str">
        <f t="shared" si="18"/>
        <v/>
      </c>
      <c r="D206" s="2" t="str">
        <f t="shared" si="17"/>
        <v/>
      </c>
      <c r="E206" s="2" t="str">
        <f t="shared" ref="E206:E269" si="22">IF(B206="","",IF(B206=Periods*Payoff,C206-Curtailment,Payment-D206))</f>
        <v/>
      </c>
      <c r="F206" s="2" t="str">
        <f t="shared" ref="F206:F269" si="23">IF(B206="","",Curtailment)</f>
        <v/>
      </c>
      <c r="G206" s="2" t="str">
        <f t="shared" si="19"/>
        <v/>
      </c>
      <c r="H206" s="3" t="str">
        <f t="shared" si="20"/>
        <v/>
      </c>
    </row>
    <row r="207" spans="2:8" x14ac:dyDescent="0.25">
      <c r="B207" t="str">
        <f t="shared" si="21"/>
        <v/>
      </c>
      <c r="C207" s="3" t="str">
        <f t="shared" si="18"/>
        <v/>
      </c>
      <c r="D207" s="2" t="str">
        <f t="shared" ref="D207:D270" si="24">IF(B207="","",C207*Rate/Periods)</f>
        <v/>
      </c>
      <c r="E207" s="2" t="str">
        <f t="shared" si="22"/>
        <v/>
      </c>
      <c r="F207" s="2" t="str">
        <f t="shared" si="23"/>
        <v/>
      </c>
      <c r="G207" s="2" t="str">
        <f t="shared" si="19"/>
        <v/>
      </c>
      <c r="H207" s="3" t="str">
        <f t="shared" si="20"/>
        <v/>
      </c>
    </row>
    <row r="208" spans="2:8" x14ac:dyDescent="0.25">
      <c r="B208" t="str">
        <f t="shared" si="21"/>
        <v/>
      </c>
      <c r="C208" s="3" t="str">
        <f t="shared" ref="C208:C271" si="25">IF(B208="","",H207)</f>
        <v/>
      </c>
      <c r="D208" s="2" t="str">
        <f t="shared" si="24"/>
        <v/>
      </c>
      <c r="E208" s="2" t="str">
        <f t="shared" si="22"/>
        <v/>
      </c>
      <c r="F208" s="2" t="str">
        <f t="shared" si="23"/>
        <v/>
      </c>
      <c r="G208" s="2" t="str">
        <f t="shared" ref="G208:G271" si="26">IF(B208="","",D208+E208+F208)</f>
        <v/>
      </c>
      <c r="H208" s="3" t="str">
        <f t="shared" ref="H208:H271" si="27">IF(B208="","",C208-E208-F208)</f>
        <v/>
      </c>
    </row>
    <row r="209" spans="2:8" x14ac:dyDescent="0.25">
      <c r="B209" t="str">
        <f t="shared" si="21"/>
        <v/>
      </c>
      <c r="C209" s="3" t="str">
        <f t="shared" si="25"/>
        <v/>
      </c>
      <c r="D209" s="2" t="str">
        <f t="shared" si="24"/>
        <v/>
      </c>
      <c r="E209" s="2" t="str">
        <f t="shared" si="22"/>
        <v/>
      </c>
      <c r="F209" s="2" t="str">
        <f t="shared" si="23"/>
        <v/>
      </c>
      <c r="G209" s="2" t="str">
        <f t="shared" si="26"/>
        <v/>
      </c>
      <c r="H209" s="3" t="str">
        <f t="shared" si="27"/>
        <v/>
      </c>
    </row>
    <row r="210" spans="2:8" x14ac:dyDescent="0.25">
      <c r="B210" t="str">
        <f t="shared" si="21"/>
        <v/>
      </c>
      <c r="C210" s="3" t="str">
        <f t="shared" si="25"/>
        <v/>
      </c>
      <c r="D210" s="2" t="str">
        <f t="shared" si="24"/>
        <v/>
      </c>
      <c r="E210" s="2" t="str">
        <f t="shared" si="22"/>
        <v/>
      </c>
      <c r="F210" s="2" t="str">
        <f t="shared" si="23"/>
        <v/>
      </c>
      <c r="G210" s="2" t="str">
        <f t="shared" si="26"/>
        <v/>
      </c>
      <c r="H210" s="3" t="str">
        <f t="shared" si="27"/>
        <v/>
      </c>
    </row>
    <row r="211" spans="2:8" x14ac:dyDescent="0.25">
      <c r="B211" t="str">
        <f t="shared" si="21"/>
        <v/>
      </c>
      <c r="C211" s="3" t="str">
        <f t="shared" si="25"/>
        <v/>
      </c>
      <c r="D211" s="2" t="str">
        <f t="shared" si="24"/>
        <v/>
      </c>
      <c r="E211" s="2" t="str">
        <f t="shared" si="22"/>
        <v/>
      </c>
      <c r="F211" s="2" t="str">
        <f t="shared" si="23"/>
        <v/>
      </c>
      <c r="G211" s="2" t="str">
        <f t="shared" si="26"/>
        <v/>
      </c>
      <c r="H211" s="3" t="str">
        <f t="shared" si="27"/>
        <v/>
      </c>
    </row>
    <row r="212" spans="2:8" x14ac:dyDescent="0.25">
      <c r="B212" t="str">
        <f t="shared" si="21"/>
        <v/>
      </c>
      <c r="C212" s="3" t="str">
        <f t="shared" si="25"/>
        <v/>
      </c>
      <c r="D212" s="2" t="str">
        <f t="shared" si="24"/>
        <v/>
      </c>
      <c r="E212" s="2" t="str">
        <f t="shared" si="22"/>
        <v/>
      </c>
      <c r="F212" s="2" t="str">
        <f t="shared" si="23"/>
        <v/>
      </c>
      <c r="G212" s="2" t="str">
        <f t="shared" si="26"/>
        <v/>
      </c>
      <c r="H212" s="3" t="str">
        <f t="shared" si="27"/>
        <v/>
      </c>
    </row>
    <row r="213" spans="2:8" x14ac:dyDescent="0.25">
      <c r="B213" t="str">
        <f t="shared" si="21"/>
        <v/>
      </c>
      <c r="C213" s="3" t="str">
        <f t="shared" si="25"/>
        <v/>
      </c>
      <c r="D213" s="2" t="str">
        <f t="shared" si="24"/>
        <v/>
      </c>
      <c r="E213" s="2" t="str">
        <f t="shared" si="22"/>
        <v/>
      </c>
      <c r="F213" s="2" t="str">
        <f t="shared" si="23"/>
        <v/>
      </c>
      <c r="G213" s="2" t="str">
        <f t="shared" si="26"/>
        <v/>
      </c>
      <c r="H213" s="3" t="str">
        <f t="shared" si="27"/>
        <v/>
      </c>
    </row>
    <row r="214" spans="2:8" x14ac:dyDescent="0.25">
      <c r="B214" t="str">
        <f t="shared" si="21"/>
        <v/>
      </c>
      <c r="C214" s="3" t="str">
        <f t="shared" si="25"/>
        <v/>
      </c>
      <c r="D214" s="2" t="str">
        <f t="shared" si="24"/>
        <v/>
      </c>
      <c r="E214" s="2" t="str">
        <f t="shared" si="22"/>
        <v/>
      </c>
      <c r="F214" s="2" t="str">
        <f t="shared" si="23"/>
        <v/>
      </c>
      <c r="G214" s="2" t="str">
        <f t="shared" si="26"/>
        <v/>
      </c>
      <c r="H214" s="3" t="str">
        <f t="shared" si="27"/>
        <v/>
      </c>
    </row>
    <row r="215" spans="2:8" x14ac:dyDescent="0.25">
      <c r="B215" t="str">
        <f t="shared" si="21"/>
        <v/>
      </c>
      <c r="C215" s="3" t="str">
        <f t="shared" si="25"/>
        <v/>
      </c>
      <c r="D215" s="2" t="str">
        <f t="shared" si="24"/>
        <v/>
      </c>
      <c r="E215" s="2" t="str">
        <f t="shared" si="22"/>
        <v/>
      </c>
      <c r="F215" s="2" t="str">
        <f t="shared" si="23"/>
        <v/>
      </c>
      <c r="G215" s="2" t="str">
        <f t="shared" si="26"/>
        <v/>
      </c>
      <c r="H215" s="3" t="str">
        <f t="shared" si="27"/>
        <v/>
      </c>
    </row>
    <row r="216" spans="2:8" x14ac:dyDescent="0.25">
      <c r="B216" t="str">
        <f t="shared" si="21"/>
        <v/>
      </c>
      <c r="C216" s="3" t="str">
        <f t="shared" si="25"/>
        <v/>
      </c>
      <c r="D216" s="2" t="str">
        <f t="shared" si="24"/>
        <v/>
      </c>
      <c r="E216" s="2" t="str">
        <f t="shared" si="22"/>
        <v/>
      </c>
      <c r="F216" s="2" t="str">
        <f t="shared" si="23"/>
        <v/>
      </c>
      <c r="G216" s="2" t="str">
        <f t="shared" si="26"/>
        <v/>
      </c>
      <c r="H216" s="3" t="str">
        <f t="shared" si="27"/>
        <v/>
      </c>
    </row>
    <row r="217" spans="2:8" x14ac:dyDescent="0.25">
      <c r="B217" t="str">
        <f t="shared" si="21"/>
        <v/>
      </c>
      <c r="C217" s="3" t="str">
        <f t="shared" si="25"/>
        <v/>
      </c>
      <c r="D217" s="2" t="str">
        <f t="shared" si="24"/>
        <v/>
      </c>
      <c r="E217" s="2" t="str">
        <f t="shared" si="22"/>
        <v/>
      </c>
      <c r="F217" s="2" t="str">
        <f t="shared" si="23"/>
        <v/>
      </c>
      <c r="G217" s="2" t="str">
        <f t="shared" si="26"/>
        <v/>
      </c>
      <c r="H217" s="3" t="str">
        <f t="shared" si="27"/>
        <v/>
      </c>
    </row>
    <row r="218" spans="2:8" x14ac:dyDescent="0.25">
      <c r="B218" t="str">
        <f t="shared" si="21"/>
        <v/>
      </c>
      <c r="C218" s="3" t="str">
        <f t="shared" si="25"/>
        <v/>
      </c>
      <c r="D218" s="2" t="str">
        <f t="shared" si="24"/>
        <v/>
      </c>
      <c r="E218" s="2" t="str">
        <f t="shared" si="22"/>
        <v/>
      </c>
      <c r="F218" s="2" t="str">
        <f t="shared" si="23"/>
        <v/>
      </c>
      <c r="G218" s="2" t="str">
        <f t="shared" si="26"/>
        <v/>
      </c>
      <c r="H218" s="3" t="str">
        <f t="shared" si="27"/>
        <v/>
      </c>
    </row>
    <row r="219" spans="2:8" x14ac:dyDescent="0.25">
      <c r="B219" t="str">
        <f t="shared" si="21"/>
        <v/>
      </c>
      <c r="C219" s="3" t="str">
        <f t="shared" si="25"/>
        <v/>
      </c>
      <c r="D219" s="2" t="str">
        <f t="shared" si="24"/>
        <v/>
      </c>
      <c r="E219" s="2" t="str">
        <f t="shared" si="22"/>
        <v/>
      </c>
      <c r="F219" s="2" t="str">
        <f t="shared" si="23"/>
        <v/>
      </c>
      <c r="G219" s="2" t="str">
        <f t="shared" si="26"/>
        <v/>
      </c>
      <c r="H219" s="3" t="str">
        <f t="shared" si="27"/>
        <v/>
      </c>
    </row>
    <row r="220" spans="2:8" x14ac:dyDescent="0.25">
      <c r="B220" t="str">
        <f t="shared" si="21"/>
        <v/>
      </c>
      <c r="C220" s="3" t="str">
        <f t="shared" si="25"/>
        <v/>
      </c>
      <c r="D220" s="2" t="str">
        <f t="shared" si="24"/>
        <v/>
      </c>
      <c r="E220" s="2" t="str">
        <f t="shared" si="22"/>
        <v/>
      </c>
      <c r="F220" s="2" t="str">
        <f t="shared" si="23"/>
        <v/>
      </c>
      <c r="G220" s="2" t="str">
        <f t="shared" si="26"/>
        <v/>
      </c>
      <c r="H220" s="3" t="str">
        <f t="shared" si="27"/>
        <v/>
      </c>
    </row>
    <row r="221" spans="2:8" x14ac:dyDescent="0.25">
      <c r="B221" t="str">
        <f t="shared" si="21"/>
        <v/>
      </c>
      <c r="C221" s="3" t="str">
        <f t="shared" si="25"/>
        <v/>
      </c>
      <c r="D221" s="2" t="str">
        <f t="shared" si="24"/>
        <v/>
      </c>
      <c r="E221" s="2" t="str">
        <f t="shared" si="22"/>
        <v/>
      </c>
      <c r="F221" s="2" t="str">
        <f t="shared" si="23"/>
        <v/>
      </c>
      <c r="G221" s="2" t="str">
        <f t="shared" si="26"/>
        <v/>
      </c>
      <c r="H221" s="3" t="str">
        <f t="shared" si="27"/>
        <v/>
      </c>
    </row>
    <row r="222" spans="2:8" x14ac:dyDescent="0.25">
      <c r="B222" t="str">
        <f t="shared" si="21"/>
        <v/>
      </c>
      <c r="C222" s="3" t="str">
        <f t="shared" si="25"/>
        <v/>
      </c>
      <c r="D222" s="2" t="str">
        <f t="shared" si="24"/>
        <v/>
      </c>
      <c r="E222" s="2" t="str">
        <f t="shared" si="22"/>
        <v/>
      </c>
      <c r="F222" s="2" t="str">
        <f t="shared" si="23"/>
        <v/>
      </c>
      <c r="G222" s="2" t="str">
        <f t="shared" si="26"/>
        <v/>
      </c>
      <c r="H222" s="3" t="str">
        <f t="shared" si="27"/>
        <v/>
      </c>
    </row>
    <row r="223" spans="2:8" x14ac:dyDescent="0.25">
      <c r="B223" t="str">
        <f t="shared" si="21"/>
        <v/>
      </c>
      <c r="C223" s="3" t="str">
        <f t="shared" si="25"/>
        <v/>
      </c>
      <c r="D223" s="2" t="str">
        <f t="shared" si="24"/>
        <v/>
      </c>
      <c r="E223" s="2" t="str">
        <f t="shared" si="22"/>
        <v/>
      </c>
      <c r="F223" s="2" t="str">
        <f t="shared" si="23"/>
        <v/>
      </c>
      <c r="G223" s="2" t="str">
        <f t="shared" si="26"/>
        <v/>
      </c>
      <c r="H223" s="3" t="str">
        <f t="shared" si="27"/>
        <v/>
      </c>
    </row>
    <row r="224" spans="2:8" x14ac:dyDescent="0.25">
      <c r="B224" t="str">
        <f t="shared" si="21"/>
        <v/>
      </c>
      <c r="C224" s="3" t="str">
        <f t="shared" si="25"/>
        <v/>
      </c>
      <c r="D224" s="2" t="str">
        <f t="shared" si="24"/>
        <v/>
      </c>
      <c r="E224" s="2" t="str">
        <f t="shared" si="22"/>
        <v/>
      </c>
      <c r="F224" s="2" t="str">
        <f t="shared" si="23"/>
        <v/>
      </c>
      <c r="G224" s="2" t="str">
        <f t="shared" si="26"/>
        <v/>
      </c>
      <c r="H224" s="3" t="str">
        <f t="shared" si="27"/>
        <v/>
      </c>
    </row>
    <row r="225" spans="2:8" x14ac:dyDescent="0.25">
      <c r="B225" t="str">
        <f t="shared" si="21"/>
        <v/>
      </c>
      <c r="C225" s="3" t="str">
        <f t="shared" si="25"/>
        <v/>
      </c>
      <c r="D225" s="2" t="str">
        <f t="shared" si="24"/>
        <v/>
      </c>
      <c r="E225" s="2" t="str">
        <f t="shared" si="22"/>
        <v/>
      </c>
      <c r="F225" s="2" t="str">
        <f t="shared" si="23"/>
        <v/>
      </c>
      <c r="G225" s="2" t="str">
        <f t="shared" si="26"/>
        <v/>
      </c>
      <c r="H225" s="3" t="str">
        <f t="shared" si="27"/>
        <v/>
      </c>
    </row>
    <row r="226" spans="2:8" x14ac:dyDescent="0.25">
      <c r="B226" t="str">
        <f t="shared" si="21"/>
        <v/>
      </c>
      <c r="C226" s="3" t="str">
        <f t="shared" si="25"/>
        <v/>
      </c>
      <c r="D226" s="2" t="str">
        <f t="shared" si="24"/>
        <v/>
      </c>
      <c r="E226" s="2" t="str">
        <f t="shared" si="22"/>
        <v/>
      </c>
      <c r="F226" s="2" t="str">
        <f t="shared" si="23"/>
        <v/>
      </c>
      <c r="G226" s="2" t="str">
        <f t="shared" si="26"/>
        <v/>
      </c>
      <c r="H226" s="3" t="str">
        <f t="shared" si="27"/>
        <v/>
      </c>
    </row>
    <row r="227" spans="2:8" x14ac:dyDescent="0.25">
      <c r="B227" t="str">
        <f t="shared" si="21"/>
        <v/>
      </c>
      <c r="C227" s="3" t="str">
        <f t="shared" si="25"/>
        <v/>
      </c>
      <c r="D227" s="2" t="str">
        <f t="shared" si="24"/>
        <v/>
      </c>
      <c r="E227" s="2" t="str">
        <f t="shared" si="22"/>
        <v/>
      </c>
      <c r="F227" s="2" t="str">
        <f t="shared" si="23"/>
        <v/>
      </c>
      <c r="G227" s="2" t="str">
        <f t="shared" si="26"/>
        <v/>
      </c>
      <c r="H227" s="3" t="str">
        <f t="shared" si="27"/>
        <v/>
      </c>
    </row>
    <row r="228" spans="2:8" x14ac:dyDescent="0.25">
      <c r="B228" t="str">
        <f t="shared" si="21"/>
        <v/>
      </c>
      <c r="C228" s="3" t="str">
        <f t="shared" si="25"/>
        <v/>
      </c>
      <c r="D228" s="2" t="str">
        <f t="shared" si="24"/>
        <v/>
      </c>
      <c r="E228" s="2" t="str">
        <f t="shared" si="22"/>
        <v/>
      </c>
      <c r="F228" s="2" t="str">
        <f t="shared" si="23"/>
        <v/>
      </c>
      <c r="G228" s="2" t="str">
        <f t="shared" si="26"/>
        <v/>
      </c>
      <c r="H228" s="3" t="str">
        <f t="shared" si="27"/>
        <v/>
      </c>
    </row>
    <row r="229" spans="2:8" x14ac:dyDescent="0.25">
      <c r="B229" t="str">
        <f t="shared" si="21"/>
        <v/>
      </c>
      <c r="C229" s="3" t="str">
        <f t="shared" si="25"/>
        <v/>
      </c>
      <c r="D229" s="2" t="str">
        <f t="shared" si="24"/>
        <v/>
      </c>
      <c r="E229" s="2" t="str">
        <f t="shared" si="22"/>
        <v/>
      </c>
      <c r="F229" s="2" t="str">
        <f t="shared" si="23"/>
        <v/>
      </c>
      <c r="G229" s="2" t="str">
        <f t="shared" si="26"/>
        <v/>
      </c>
      <c r="H229" s="3" t="str">
        <f t="shared" si="27"/>
        <v/>
      </c>
    </row>
    <row r="230" spans="2:8" x14ac:dyDescent="0.25">
      <c r="B230" t="str">
        <f t="shared" si="21"/>
        <v/>
      </c>
      <c r="C230" s="3" t="str">
        <f t="shared" si="25"/>
        <v/>
      </c>
      <c r="D230" s="2" t="str">
        <f t="shared" si="24"/>
        <v/>
      </c>
      <c r="E230" s="2" t="str">
        <f t="shared" si="22"/>
        <v/>
      </c>
      <c r="F230" s="2" t="str">
        <f t="shared" si="23"/>
        <v/>
      </c>
      <c r="G230" s="2" t="str">
        <f t="shared" si="26"/>
        <v/>
      </c>
      <c r="H230" s="3" t="str">
        <f t="shared" si="27"/>
        <v/>
      </c>
    </row>
    <row r="231" spans="2:8" x14ac:dyDescent="0.25">
      <c r="B231" t="str">
        <f t="shared" si="21"/>
        <v/>
      </c>
      <c r="C231" s="3" t="str">
        <f t="shared" si="25"/>
        <v/>
      </c>
      <c r="D231" s="2" t="str">
        <f t="shared" si="24"/>
        <v/>
      </c>
      <c r="E231" s="2" t="str">
        <f t="shared" si="22"/>
        <v/>
      </c>
      <c r="F231" s="2" t="str">
        <f t="shared" si="23"/>
        <v/>
      </c>
      <c r="G231" s="2" t="str">
        <f t="shared" si="26"/>
        <v/>
      </c>
      <c r="H231" s="3" t="str">
        <f t="shared" si="27"/>
        <v/>
      </c>
    </row>
    <row r="232" spans="2:8" x14ac:dyDescent="0.25">
      <c r="B232" t="str">
        <f t="shared" si="21"/>
        <v/>
      </c>
      <c r="C232" s="3" t="str">
        <f t="shared" si="25"/>
        <v/>
      </c>
      <c r="D232" s="2" t="str">
        <f t="shared" si="24"/>
        <v/>
      </c>
      <c r="E232" s="2" t="str">
        <f t="shared" si="22"/>
        <v/>
      </c>
      <c r="F232" s="2" t="str">
        <f t="shared" si="23"/>
        <v/>
      </c>
      <c r="G232" s="2" t="str">
        <f t="shared" si="26"/>
        <v/>
      </c>
      <c r="H232" s="3" t="str">
        <f t="shared" si="27"/>
        <v/>
      </c>
    </row>
    <row r="233" spans="2:8" x14ac:dyDescent="0.25">
      <c r="B233" t="str">
        <f t="shared" si="21"/>
        <v/>
      </c>
      <c r="C233" s="3" t="str">
        <f t="shared" si="25"/>
        <v/>
      </c>
      <c r="D233" s="2" t="str">
        <f t="shared" si="24"/>
        <v/>
      </c>
      <c r="E233" s="2" t="str">
        <f t="shared" si="22"/>
        <v/>
      </c>
      <c r="F233" s="2" t="str">
        <f t="shared" si="23"/>
        <v/>
      </c>
      <c r="G233" s="2" t="str">
        <f t="shared" si="26"/>
        <v/>
      </c>
      <c r="H233" s="3" t="str">
        <f t="shared" si="27"/>
        <v/>
      </c>
    </row>
    <row r="234" spans="2:8" x14ac:dyDescent="0.25">
      <c r="B234" t="str">
        <f t="shared" si="21"/>
        <v/>
      </c>
      <c r="C234" s="3" t="str">
        <f t="shared" si="25"/>
        <v/>
      </c>
      <c r="D234" s="2" t="str">
        <f t="shared" si="24"/>
        <v/>
      </c>
      <c r="E234" s="2" t="str">
        <f t="shared" si="22"/>
        <v/>
      </c>
      <c r="F234" s="2" t="str">
        <f t="shared" si="23"/>
        <v/>
      </c>
      <c r="G234" s="2" t="str">
        <f t="shared" si="26"/>
        <v/>
      </c>
      <c r="H234" s="3" t="str">
        <f t="shared" si="27"/>
        <v/>
      </c>
    </row>
    <row r="235" spans="2:8" x14ac:dyDescent="0.25">
      <c r="B235" t="str">
        <f t="shared" si="21"/>
        <v/>
      </c>
      <c r="C235" s="3" t="str">
        <f t="shared" si="25"/>
        <v/>
      </c>
      <c r="D235" s="2" t="str">
        <f t="shared" si="24"/>
        <v/>
      </c>
      <c r="E235" s="2" t="str">
        <f t="shared" si="22"/>
        <v/>
      </c>
      <c r="F235" s="2" t="str">
        <f t="shared" si="23"/>
        <v/>
      </c>
      <c r="G235" s="2" t="str">
        <f t="shared" si="26"/>
        <v/>
      </c>
      <c r="H235" s="3" t="str">
        <f t="shared" si="27"/>
        <v/>
      </c>
    </row>
    <row r="236" spans="2:8" x14ac:dyDescent="0.25">
      <c r="B236" t="str">
        <f t="shared" si="21"/>
        <v/>
      </c>
      <c r="C236" s="3" t="str">
        <f t="shared" si="25"/>
        <v/>
      </c>
      <c r="D236" s="2" t="str">
        <f t="shared" si="24"/>
        <v/>
      </c>
      <c r="E236" s="2" t="str">
        <f t="shared" si="22"/>
        <v/>
      </c>
      <c r="F236" s="2" t="str">
        <f t="shared" si="23"/>
        <v/>
      </c>
      <c r="G236" s="2" t="str">
        <f t="shared" si="26"/>
        <v/>
      </c>
      <c r="H236" s="3" t="str">
        <f t="shared" si="27"/>
        <v/>
      </c>
    </row>
    <row r="237" spans="2:8" x14ac:dyDescent="0.25">
      <c r="B237" t="str">
        <f t="shared" si="21"/>
        <v/>
      </c>
      <c r="C237" s="3" t="str">
        <f t="shared" si="25"/>
        <v/>
      </c>
      <c r="D237" s="2" t="str">
        <f t="shared" si="24"/>
        <v/>
      </c>
      <c r="E237" s="2" t="str">
        <f t="shared" si="22"/>
        <v/>
      </c>
      <c r="F237" s="2" t="str">
        <f t="shared" si="23"/>
        <v/>
      </c>
      <c r="G237" s="2" t="str">
        <f t="shared" si="26"/>
        <v/>
      </c>
      <c r="H237" s="3" t="str">
        <f t="shared" si="27"/>
        <v/>
      </c>
    </row>
    <row r="238" spans="2:8" x14ac:dyDescent="0.25">
      <c r="B238" t="str">
        <f t="shared" si="21"/>
        <v/>
      </c>
      <c r="C238" s="3" t="str">
        <f t="shared" si="25"/>
        <v/>
      </c>
      <c r="D238" s="2" t="str">
        <f t="shared" si="24"/>
        <v/>
      </c>
      <c r="E238" s="2" t="str">
        <f t="shared" si="22"/>
        <v/>
      </c>
      <c r="F238" s="2" t="str">
        <f t="shared" si="23"/>
        <v/>
      </c>
      <c r="G238" s="2" t="str">
        <f t="shared" si="26"/>
        <v/>
      </c>
      <c r="H238" s="3" t="str">
        <f t="shared" si="27"/>
        <v/>
      </c>
    </row>
    <row r="239" spans="2:8" x14ac:dyDescent="0.25">
      <c r="B239" t="str">
        <f t="shared" si="21"/>
        <v/>
      </c>
      <c r="C239" s="3" t="str">
        <f t="shared" si="25"/>
        <v/>
      </c>
      <c r="D239" s="2" t="str">
        <f t="shared" si="24"/>
        <v/>
      </c>
      <c r="E239" s="2" t="str">
        <f t="shared" si="22"/>
        <v/>
      </c>
      <c r="F239" s="2" t="str">
        <f t="shared" si="23"/>
        <v/>
      </c>
      <c r="G239" s="2" t="str">
        <f t="shared" si="26"/>
        <v/>
      </c>
      <c r="H239" s="3" t="str">
        <f t="shared" si="27"/>
        <v/>
      </c>
    </row>
    <row r="240" spans="2:8" x14ac:dyDescent="0.25">
      <c r="B240" t="str">
        <f t="shared" si="21"/>
        <v/>
      </c>
      <c r="C240" s="3" t="str">
        <f t="shared" si="25"/>
        <v/>
      </c>
      <c r="D240" s="2" t="str">
        <f t="shared" si="24"/>
        <v/>
      </c>
      <c r="E240" s="2" t="str">
        <f t="shared" si="22"/>
        <v/>
      </c>
      <c r="F240" s="2" t="str">
        <f t="shared" si="23"/>
        <v/>
      </c>
      <c r="G240" s="2" t="str">
        <f t="shared" si="26"/>
        <v/>
      </c>
      <c r="H240" s="3" t="str">
        <f t="shared" si="27"/>
        <v/>
      </c>
    </row>
    <row r="241" spans="2:8" x14ac:dyDescent="0.25">
      <c r="B241" t="str">
        <f t="shared" si="21"/>
        <v/>
      </c>
      <c r="C241" s="3" t="str">
        <f t="shared" si="25"/>
        <v/>
      </c>
      <c r="D241" s="2" t="str">
        <f t="shared" si="24"/>
        <v/>
      </c>
      <c r="E241" s="2" t="str">
        <f t="shared" si="22"/>
        <v/>
      </c>
      <c r="F241" s="2" t="str">
        <f t="shared" si="23"/>
        <v/>
      </c>
      <c r="G241" s="2" t="str">
        <f t="shared" si="26"/>
        <v/>
      </c>
      <c r="H241" s="3" t="str">
        <f t="shared" si="27"/>
        <v/>
      </c>
    </row>
    <row r="242" spans="2:8" x14ac:dyDescent="0.25">
      <c r="B242" t="str">
        <f t="shared" si="21"/>
        <v/>
      </c>
      <c r="C242" s="3" t="str">
        <f t="shared" si="25"/>
        <v/>
      </c>
      <c r="D242" s="2" t="str">
        <f t="shared" si="24"/>
        <v/>
      </c>
      <c r="E242" s="2" t="str">
        <f t="shared" si="22"/>
        <v/>
      </c>
      <c r="F242" s="2" t="str">
        <f t="shared" si="23"/>
        <v/>
      </c>
      <c r="G242" s="2" t="str">
        <f t="shared" si="26"/>
        <v/>
      </c>
      <c r="H242" s="3" t="str">
        <f t="shared" si="27"/>
        <v/>
      </c>
    </row>
    <row r="243" spans="2:8" x14ac:dyDescent="0.25">
      <c r="B243" t="str">
        <f t="shared" si="21"/>
        <v/>
      </c>
      <c r="C243" s="3" t="str">
        <f t="shared" si="25"/>
        <v/>
      </c>
      <c r="D243" s="2" t="str">
        <f t="shared" si="24"/>
        <v/>
      </c>
      <c r="E243" s="2" t="str">
        <f t="shared" si="22"/>
        <v/>
      </c>
      <c r="F243" s="2" t="str">
        <f t="shared" si="23"/>
        <v/>
      </c>
      <c r="G243" s="2" t="str">
        <f t="shared" si="26"/>
        <v/>
      </c>
      <c r="H243" s="3" t="str">
        <f t="shared" si="27"/>
        <v/>
      </c>
    </row>
    <row r="244" spans="2:8" x14ac:dyDescent="0.25">
      <c r="B244" t="str">
        <f t="shared" si="21"/>
        <v/>
      </c>
      <c r="C244" s="3" t="str">
        <f t="shared" si="25"/>
        <v/>
      </c>
      <c r="D244" s="2" t="str">
        <f t="shared" si="24"/>
        <v/>
      </c>
      <c r="E244" s="2" t="str">
        <f t="shared" si="22"/>
        <v/>
      </c>
      <c r="F244" s="2" t="str">
        <f t="shared" si="23"/>
        <v/>
      </c>
      <c r="G244" s="2" t="str">
        <f t="shared" si="26"/>
        <v/>
      </c>
      <c r="H244" s="3" t="str">
        <f t="shared" si="27"/>
        <v/>
      </c>
    </row>
    <row r="245" spans="2:8" x14ac:dyDescent="0.25">
      <c r="B245" t="str">
        <f t="shared" si="21"/>
        <v/>
      </c>
      <c r="C245" s="3" t="str">
        <f t="shared" si="25"/>
        <v/>
      </c>
      <c r="D245" s="2" t="str">
        <f t="shared" si="24"/>
        <v/>
      </c>
      <c r="E245" s="2" t="str">
        <f t="shared" si="22"/>
        <v/>
      </c>
      <c r="F245" s="2" t="str">
        <f t="shared" si="23"/>
        <v/>
      </c>
      <c r="G245" s="2" t="str">
        <f t="shared" si="26"/>
        <v/>
      </c>
      <c r="H245" s="3" t="str">
        <f t="shared" si="27"/>
        <v/>
      </c>
    </row>
    <row r="246" spans="2:8" x14ac:dyDescent="0.25">
      <c r="B246" t="str">
        <f t="shared" si="21"/>
        <v/>
      </c>
      <c r="C246" s="3" t="str">
        <f t="shared" si="25"/>
        <v/>
      </c>
      <c r="D246" s="2" t="str">
        <f t="shared" si="24"/>
        <v/>
      </c>
      <c r="E246" s="2" t="str">
        <f t="shared" si="22"/>
        <v/>
      </c>
      <c r="F246" s="2" t="str">
        <f t="shared" si="23"/>
        <v/>
      </c>
      <c r="G246" s="2" t="str">
        <f t="shared" si="26"/>
        <v/>
      </c>
      <c r="H246" s="3" t="str">
        <f t="shared" si="27"/>
        <v/>
      </c>
    </row>
    <row r="247" spans="2:8" x14ac:dyDescent="0.25">
      <c r="B247" t="str">
        <f t="shared" si="21"/>
        <v/>
      </c>
      <c r="C247" s="3" t="str">
        <f t="shared" si="25"/>
        <v/>
      </c>
      <c r="D247" s="2" t="str">
        <f t="shared" si="24"/>
        <v/>
      </c>
      <c r="E247" s="2" t="str">
        <f t="shared" si="22"/>
        <v/>
      </c>
      <c r="F247" s="2" t="str">
        <f t="shared" si="23"/>
        <v/>
      </c>
      <c r="G247" s="2" t="str">
        <f t="shared" si="26"/>
        <v/>
      </c>
      <c r="H247" s="3" t="str">
        <f t="shared" si="27"/>
        <v/>
      </c>
    </row>
    <row r="248" spans="2:8" x14ac:dyDescent="0.25">
      <c r="B248" t="str">
        <f t="shared" si="21"/>
        <v/>
      </c>
      <c r="C248" s="3" t="str">
        <f t="shared" si="25"/>
        <v/>
      </c>
      <c r="D248" s="2" t="str">
        <f t="shared" si="24"/>
        <v/>
      </c>
      <c r="E248" s="2" t="str">
        <f t="shared" si="22"/>
        <v/>
      </c>
      <c r="F248" s="2" t="str">
        <f t="shared" si="23"/>
        <v/>
      </c>
      <c r="G248" s="2" t="str">
        <f t="shared" si="26"/>
        <v/>
      </c>
      <c r="H248" s="3" t="str">
        <f t="shared" si="27"/>
        <v/>
      </c>
    </row>
    <row r="249" spans="2:8" x14ac:dyDescent="0.25">
      <c r="B249" t="str">
        <f t="shared" si="21"/>
        <v/>
      </c>
      <c r="C249" s="3" t="str">
        <f t="shared" si="25"/>
        <v/>
      </c>
      <c r="D249" s="2" t="str">
        <f t="shared" si="24"/>
        <v/>
      </c>
      <c r="E249" s="2" t="str">
        <f t="shared" si="22"/>
        <v/>
      </c>
      <c r="F249" s="2" t="str">
        <f t="shared" si="23"/>
        <v/>
      </c>
      <c r="G249" s="2" t="str">
        <f t="shared" si="26"/>
        <v/>
      </c>
      <c r="H249" s="3" t="str">
        <f t="shared" si="27"/>
        <v/>
      </c>
    </row>
    <row r="250" spans="2:8" x14ac:dyDescent="0.25">
      <c r="B250" t="str">
        <f t="shared" si="21"/>
        <v/>
      </c>
      <c r="C250" s="3" t="str">
        <f t="shared" si="25"/>
        <v/>
      </c>
      <c r="D250" s="2" t="str">
        <f t="shared" si="24"/>
        <v/>
      </c>
      <c r="E250" s="2" t="str">
        <f t="shared" si="22"/>
        <v/>
      </c>
      <c r="F250" s="2" t="str">
        <f t="shared" si="23"/>
        <v/>
      </c>
      <c r="G250" s="2" t="str">
        <f t="shared" si="26"/>
        <v/>
      </c>
      <c r="H250" s="3" t="str">
        <f t="shared" si="27"/>
        <v/>
      </c>
    </row>
    <row r="251" spans="2:8" x14ac:dyDescent="0.25">
      <c r="B251" t="str">
        <f t="shared" si="21"/>
        <v/>
      </c>
      <c r="C251" s="3" t="str">
        <f t="shared" si="25"/>
        <v/>
      </c>
      <c r="D251" s="2" t="str">
        <f t="shared" si="24"/>
        <v/>
      </c>
      <c r="E251" s="2" t="str">
        <f t="shared" si="22"/>
        <v/>
      </c>
      <c r="F251" s="2" t="str">
        <f t="shared" si="23"/>
        <v/>
      </c>
      <c r="G251" s="2" t="str">
        <f t="shared" si="26"/>
        <v/>
      </c>
      <c r="H251" s="3" t="str">
        <f t="shared" si="27"/>
        <v/>
      </c>
    </row>
    <row r="252" spans="2:8" x14ac:dyDescent="0.25">
      <c r="B252" t="str">
        <f t="shared" si="21"/>
        <v/>
      </c>
      <c r="C252" s="3" t="str">
        <f t="shared" si="25"/>
        <v/>
      </c>
      <c r="D252" s="2" t="str">
        <f t="shared" si="24"/>
        <v/>
      </c>
      <c r="E252" s="2" t="str">
        <f t="shared" si="22"/>
        <v/>
      </c>
      <c r="F252" s="2" t="str">
        <f t="shared" si="23"/>
        <v/>
      </c>
      <c r="G252" s="2" t="str">
        <f t="shared" si="26"/>
        <v/>
      </c>
      <c r="H252" s="3" t="str">
        <f t="shared" si="27"/>
        <v/>
      </c>
    </row>
    <row r="253" spans="2:8" x14ac:dyDescent="0.25">
      <c r="B253" t="str">
        <f t="shared" si="21"/>
        <v/>
      </c>
      <c r="C253" s="3" t="str">
        <f t="shared" si="25"/>
        <v/>
      </c>
      <c r="D253" s="2" t="str">
        <f t="shared" si="24"/>
        <v/>
      </c>
      <c r="E253" s="2" t="str">
        <f t="shared" si="22"/>
        <v/>
      </c>
      <c r="F253" s="2" t="str">
        <f t="shared" si="23"/>
        <v/>
      </c>
      <c r="G253" s="2" t="str">
        <f t="shared" si="26"/>
        <v/>
      </c>
      <c r="H253" s="3" t="str">
        <f t="shared" si="27"/>
        <v/>
      </c>
    </row>
    <row r="254" spans="2:8" x14ac:dyDescent="0.25">
      <c r="B254" t="str">
        <f t="shared" si="21"/>
        <v/>
      </c>
      <c r="C254" s="3" t="str">
        <f t="shared" si="25"/>
        <v/>
      </c>
      <c r="D254" s="2" t="str">
        <f t="shared" si="24"/>
        <v/>
      </c>
      <c r="E254" s="2" t="str">
        <f t="shared" si="22"/>
        <v/>
      </c>
      <c r="F254" s="2" t="str">
        <f t="shared" si="23"/>
        <v/>
      </c>
      <c r="G254" s="2" t="str">
        <f t="shared" si="26"/>
        <v/>
      </c>
      <c r="H254" s="3" t="str">
        <f t="shared" si="27"/>
        <v/>
      </c>
    </row>
    <row r="255" spans="2:8" x14ac:dyDescent="0.25">
      <c r="B255" t="str">
        <f t="shared" si="21"/>
        <v/>
      </c>
      <c r="C255" s="3" t="str">
        <f t="shared" si="25"/>
        <v/>
      </c>
      <c r="D255" s="2" t="str">
        <f t="shared" si="24"/>
        <v/>
      </c>
      <c r="E255" s="2" t="str">
        <f t="shared" si="22"/>
        <v/>
      </c>
      <c r="F255" s="2" t="str">
        <f t="shared" si="23"/>
        <v/>
      </c>
      <c r="G255" s="2" t="str">
        <f t="shared" si="26"/>
        <v/>
      </c>
      <c r="H255" s="3" t="str">
        <f t="shared" si="27"/>
        <v/>
      </c>
    </row>
    <row r="256" spans="2:8" x14ac:dyDescent="0.25">
      <c r="B256" t="str">
        <f t="shared" si="21"/>
        <v/>
      </c>
      <c r="C256" s="3" t="str">
        <f t="shared" si="25"/>
        <v/>
      </c>
      <c r="D256" s="2" t="str">
        <f t="shared" si="24"/>
        <v/>
      </c>
      <c r="E256" s="2" t="str">
        <f t="shared" si="22"/>
        <v/>
      </c>
      <c r="F256" s="2" t="str">
        <f t="shared" si="23"/>
        <v/>
      </c>
      <c r="G256" s="2" t="str">
        <f t="shared" si="26"/>
        <v/>
      </c>
      <c r="H256" s="3" t="str">
        <f t="shared" si="27"/>
        <v/>
      </c>
    </row>
    <row r="257" spans="2:8" x14ac:dyDescent="0.25">
      <c r="B257" t="str">
        <f t="shared" si="21"/>
        <v/>
      </c>
      <c r="C257" s="3" t="str">
        <f t="shared" si="25"/>
        <v/>
      </c>
      <c r="D257" s="2" t="str">
        <f t="shared" si="24"/>
        <v/>
      </c>
      <c r="E257" s="2" t="str">
        <f t="shared" si="22"/>
        <v/>
      </c>
      <c r="F257" s="2" t="str">
        <f t="shared" si="23"/>
        <v/>
      </c>
      <c r="G257" s="2" t="str">
        <f t="shared" si="26"/>
        <v/>
      </c>
      <c r="H257" s="3" t="str">
        <f t="shared" si="27"/>
        <v/>
      </c>
    </row>
    <row r="258" spans="2:8" x14ac:dyDescent="0.25">
      <c r="B258" t="str">
        <f t="shared" si="21"/>
        <v/>
      </c>
      <c r="C258" s="3" t="str">
        <f t="shared" si="25"/>
        <v/>
      </c>
      <c r="D258" s="2" t="str">
        <f t="shared" si="24"/>
        <v/>
      </c>
      <c r="E258" s="2" t="str">
        <f t="shared" si="22"/>
        <v/>
      </c>
      <c r="F258" s="2" t="str">
        <f t="shared" si="23"/>
        <v/>
      </c>
      <c r="G258" s="2" t="str">
        <f t="shared" si="26"/>
        <v/>
      </c>
      <c r="H258" s="3" t="str">
        <f t="shared" si="27"/>
        <v/>
      </c>
    </row>
    <row r="259" spans="2:8" x14ac:dyDescent="0.25">
      <c r="B259" t="str">
        <f t="shared" si="21"/>
        <v/>
      </c>
      <c r="C259" s="3" t="str">
        <f t="shared" si="25"/>
        <v/>
      </c>
      <c r="D259" s="2" t="str">
        <f t="shared" si="24"/>
        <v/>
      </c>
      <c r="E259" s="2" t="str">
        <f t="shared" si="22"/>
        <v/>
      </c>
      <c r="F259" s="2" t="str">
        <f t="shared" si="23"/>
        <v/>
      </c>
      <c r="G259" s="2" t="str">
        <f t="shared" si="26"/>
        <v/>
      </c>
      <c r="H259" s="3" t="str">
        <f t="shared" si="27"/>
        <v/>
      </c>
    </row>
    <row r="260" spans="2:8" x14ac:dyDescent="0.25">
      <c r="B260" t="str">
        <f t="shared" si="21"/>
        <v/>
      </c>
      <c r="C260" s="3" t="str">
        <f t="shared" si="25"/>
        <v/>
      </c>
      <c r="D260" s="2" t="str">
        <f t="shared" si="24"/>
        <v/>
      </c>
      <c r="E260" s="2" t="str">
        <f t="shared" si="22"/>
        <v/>
      </c>
      <c r="F260" s="2" t="str">
        <f t="shared" si="23"/>
        <v/>
      </c>
      <c r="G260" s="2" t="str">
        <f t="shared" si="26"/>
        <v/>
      </c>
      <c r="H260" s="3" t="str">
        <f t="shared" si="27"/>
        <v/>
      </c>
    </row>
    <row r="261" spans="2:8" x14ac:dyDescent="0.25">
      <c r="B261" t="str">
        <f t="shared" si="21"/>
        <v/>
      </c>
      <c r="C261" s="3" t="str">
        <f t="shared" si="25"/>
        <v/>
      </c>
      <c r="D261" s="2" t="str">
        <f t="shared" si="24"/>
        <v/>
      </c>
      <c r="E261" s="2" t="str">
        <f t="shared" si="22"/>
        <v/>
      </c>
      <c r="F261" s="2" t="str">
        <f t="shared" si="23"/>
        <v/>
      </c>
      <c r="G261" s="2" t="str">
        <f t="shared" si="26"/>
        <v/>
      </c>
      <c r="H261" s="3" t="str">
        <f t="shared" si="27"/>
        <v/>
      </c>
    </row>
    <row r="262" spans="2:8" x14ac:dyDescent="0.25">
      <c r="B262" t="str">
        <f t="shared" si="21"/>
        <v/>
      </c>
      <c r="C262" s="3" t="str">
        <f t="shared" si="25"/>
        <v/>
      </c>
      <c r="D262" s="2" t="str">
        <f t="shared" si="24"/>
        <v/>
      </c>
      <c r="E262" s="2" t="str">
        <f t="shared" si="22"/>
        <v/>
      </c>
      <c r="F262" s="2" t="str">
        <f t="shared" si="23"/>
        <v/>
      </c>
      <c r="G262" s="2" t="str">
        <f t="shared" si="26"/>
        <v/>
      </c>
      <c r="H262" s="3" t="str">
        <f t="shared" si="27"/>
        <v/>
      </c>
    </row>
    <row r="263" spans="2:8" x14ac:dyDescent="0.25">
      <c r="B263" t="str">
        <f t="shared" si="21"/>
        <v/>
      </c>
      <c r="C263" s="3" t="str">
        <f t="shared" si="25"/>
        <v/>
      </c>
      <c r="D263" s="2" t="str">
        <f t="shared" si="24"/>
        <v/>
      </c>
      <c r="E263" s="2" t="str">
        <f t="shared" si="22"/>
        <v/>
      </c>
      <c r="F263" s="2" t="str">
        <f t="shared" si="23"/>
        <v/>
      </c>
      <c r="G263" s="2" t="str">
        <f t="shared" si="26"/>
        <v/>
      </c>
      <c r="H263" s="3" t="str">
        <f t="shared" si="27"/>
        <v/>
      </c>
    </row>
    <row r="264" spans="2:8" x14ac:dyDescent="0.25">
      <c r="B264" t="str">
        <f t="shared" si="21"/>
        <v/>
      </c>
      <c r="C264" s="3" t="str">
        <f t="shared" si="25"/>
        <v/>
      </c>
      <c r="D264" s="2" t="str">
        <f t="shared" si="24"/>
        <v/>
      </c>
      <c r="E264" s="2" t="str">
        <f t="shared" si="22"/>
        <v/>
      </c>
      <c r="F264" s="2" t="str">
        <f t="shared" si="23"/>
        <v/>
      </c>
      <c r="G264" s="2" t="str">
        <f t="shared" si="26"/>
        <v/>
      </c>
      <c r="H264" s="3" t="str">
        <f t="shared" si="27"/>
        <v/>
      </c>
    </row>
    <row r="265" spans="2:8" x14ac:dyDescent="0.25">
      <c r="B265" t="str">
        <f t="shared" si="21"/>
        <v/>
      </c>
      <c r="C265" s="3" t="str">
        <f t="shared" si="25"/>
        <v/>
      </c>
      <c r="D265" s="2" t="str">
        <f t="shared" si="24"/>
        <v/>
      </c>
      <c r="E265" s="2" t="str">
        <f t="shared" si="22"/>
        <v/>
      </c>
      <c r="F265" s="2" t="str">
        <f t="shared" si="23"/>
        <v/>
      </c>
      <c r="G265" s="2" t="str">
        <f t="shared" si="26"/>
        <v/>
      </c>
      <c r="H265" s="3" t="str">
        <f t="shared" si="27"/>
        <v/>
      </c>
    </row>
    <row r="266" spans="2:8" x14ac:dyDescent="0.25">
      <c r="B266" t="str">
        <f t="shared" si="21"/>
        <v/>
      </c>
      <c r="C266" s="3" t="str">
        <f t="shared" si="25"/>
        <v/>
      </c>
      <c r="D266" s="2" t="str">
        <f t="shared" si="24"/>
        <v/>
      </c>
      <c r="E266" s="2" t="str">
        <f t="shared" si="22"/>
        <v/>
      </c>
      <c r="F266" s="2" t="str">
        <f t="shared" si="23"/>
        <v/>
      </c>
      <c r="G266" s="2" t="str">
        <f t="shared" si="26"/>
        <v/>
      </c>
      <c r="H266" s="3" t="str">
        <f t="shared" si="27"/>
        <v/>
      </c>
    </row>
    <row r="267" spans="2:8" x14ac:dyDescent="0.25">
      <c r="B267" t="str">
        <f t="shared" si="21"/>
        <v/>
      </c>
      <c r="C267" s="3" t="str">
        <f t="shared" si="25"/>
        <v/>
      </c>
      <c r="D267" s="2" t="str">
        <f t="shared" si="24"/>
        <v/>
      </c>
      <c r="E267" s="2" t="str">
        <f t="shared" si="22"/>
        <v/>
      </c>
      <c r="F267" s="2" t="str">
        <f t="shared" si="23"/>
        <v/>
      </c>
      <c r="G267" s="2" t="str">
        <f t="shared" si="26"/>
        <v/>
      </c>
      <c r="H267" s="3" t="str">
        <f t="shared" si="27"/>
        <v/>
      </c>
    </row>
    <row r="268" spans="2:8" x14ac:dyDescent="0.25">
      <c r="B268" t="str">
        <f t="shared" si="21"/>
        <v/>
      </c>
      <c r="C268" s="3" t="str">
        <f t="shared" si="25"/>
        <v/>
      </c>
      <c r="D268" s="2" t="str">
        <f t="shared" si="24"/>
        <v/>
      </c>
      <c r="E268" s="2" t="str">
        <f t="shared" si="22"/>
        <v/>
      </c>
      <c r="F268" s="2" t="str">
        <f t="shared" si="23"/>
        <v/>
      </c>
      <c r="G268" s="2" t="str">
        <f t="shared" si="26"/>
        <v/>
      </c>
      <c r="H268" s="3" t="str">
        <f t="shared" si="27"/>
        <v/>
      </c>
    </row>
    <row r="269" spans="2:8" x14ac:dyDescent="0.25">
      <c r="B269" t="str">
        <f t="shared" si="21"/>
        <v/>
      </c>
      <c r="C269" s="3" t="str">
        <f t="shared" si="25"/>
        <v/>
      </c>
      <c r="D269" s="2" t="str">
        <f t="shared" si="24"/>
        <v/>
      </c>
      <c r="E269" s="2" t="str">
        <f t="shared" si="22"/>
        <v/>
      </c>
      <c r="F269" s="2" t="str">
        <f t="shared" si="23"/>
        <v/>
      </c>
      <c r="G269" s="2" t="str">
        <f t="shared" si="26"/>
        <v/>
      </c>
      <c r="H269" s="3" t="str">
        <f t="shared" si="27"/>
        <v/>
      </c>
    </row>
    <row r="270" spans="2:8" x14ac:dyDescent="0.25">
      <c r="B270" t="str">
        <f t="shared" ref="B270:B333" si="28">IF((Payoff*Periods)&gt;B269,B269+1,"")</f>
        <v/>
      </c>
      <c r="C270" s="3" t="str">
        <f t="shared" si="25"/>
        <v/>
      </c>
      <c r="D270" s="2" t="str">
        <f t="shared" si="24"/>
        <v/>
      </c>
      <c r="E270" s="2" t="str">
        <f t="shared" ref="E270:E333" si="29">IF(B270="","",IF(B270=Periods*Payoff,C270-Curtailment,Payment-D270))</f>
        <v/>
      </c>
      <c r="F270" s="2" t="str">
        <f t="shared" ref="F270:F333" si="30">IF(B270="","",Curtailment)</f>
        <v/>
      </c>
      <c r="G270" s="2" t="str">
        <f t="shared" si="26"/>
        <v/>
      </c>
      <c r="H270" s="3" t="str">
        <f t="shared" si="27"/>
        <v/>
      </c>
    </row>
    <row r="271" spans="2:8" x14ac:dyDescent="0.25">
      <c r="B271" t="str">
        <f t="shared" si="28"/>
        <v/>
      </c>
      <c r="C271" s="3" t="str">
        <f t="shared" si="25"/>
        <v/>
      </c>
      <c r="D271" s="2" t="str">
        <f t="shared" ref="D271:D334" si="31">IF(B271="","",C271*Rate/Periods)</f>
        <v/>
      </c>
      <c r="E271" s="2" t="str">
        <f t="shared" si="29"/>
        <v/>
      </c>
      <c r="F271" s="2" t="str">
        <f t="shared" si="30"/>
        <v/>
      </c>
      <c r="G271" s="2" t="str">
        <f t="shared" si="26"/>
        <v/>
      </c>
      <c r="H271" s="3" t="str">
        <f t="shared" si="27"/>
        <v/>
      </c>
    </row>
    <row r="272" spans="2:8" x14ac:dyDescent="0.25">
      <c r="B272" t="str">
        <f t="shared" si="28"/>
        <v/>
      </c>
      <c r="C272" s="3" t="str">
        <f t="shared" ref="C272:C335" si="32">IF(B272="","",H271)</f>
        <v/>
      </c>
      <c r="D272" s="2" t="str">
        <f t="shared" si="31"/>
        <v/>
      </c>
      <c r="E272" s="2" t="str">
        <f t="shared" si="29"/>
        <v/>
      </c>
      <c r="F272" s="2" t="str">
        <f t="shared" si="30"/>
        <v/>
      </c>
      <c r="G272" s="2" t="str">
        <f t="shared" ref="G272:G335" si="33">IF(B272="","",D272+E272+F272)</f>
        <v/>
      </c>
      <c r="H272" s="3" t="str">
        <f t="shared" ref="H272:H335" si="34">IF(B272="","",C272-E272-F272)</f>
        <v/>
      </c>
    </row>
    <row r="273" spans="2:8" x14ac:dyDescent="0.25">
      <c r="B273" t="str">
        <f t="shared" si="28"/>
        <v/>
      </c>
      <c r="C273" s="3" t="str">
        <f t="shared" si="32"/>
        <v/>
      </c>
      <c r="D273" s="2" t="str">
        <f t="shared" si="31"/>
        <v/>
      </c>
      <c r="E273" s="2" t="str">
        <f t="shared" si="29"/>
        <v/>
      </c>
      <c r="F273" s="2" t="str">
        <f t="shared" si="30"/>
        <v/>
      </c>
      <c r="G273" s="2" t="str">
        <f t="shared" si="33"/>
        <v/>
      </c>
      <c r="H273" s="3" t="str">
        <f t="shared" si="34"/>
        <v/>
      </c>
    </row>
    <row r="274" spans="2:8" x14ac:dyDescent="0.25">
      <c r="B274" t="str">
        <f t="shared" si="28"/>
        <v/>
      </c>
      <c r="C274" s="3" t="str">
        <f t="shared" si="32"/>
        <v/>
      </c>
      <c r="D274" s="2" t="str">
        <f t="shared" si="31"/>
        <v/>
      </c>
      <c r="E274" s="2" t="str">
        <f t="shared" si="29"/>
        <v/>
      </c>
      <c r="F274" s="2" t="str">
        <f t="shared" si="30"/>
        <v/>
      </c>
      <c r="G274" s="2" t="str">
        <f t="shared" si="33"/>
        <v/>
      </c>
      <c r="H274" s="3" t="str">
        <f t="shared" si="34"/>
        <v/>
      </c>
    </row>
    <row r="275" spans="2:8" x14ac:dyDescent="0.25">
      <c r="B275" t="str">
        <f t="shared" si="28"/>
        <v/>
      </c>
      <c r="C275" s="3" t="str">
        <f t="shared" si="32"/>
        <v/>
      </c>
      <c r="D275" s="2" t="str">
        <f t="shared" si="31"/>
        <v/>
      </c>
      <c r="E275" s="2" t="str">
        <f t="shared" si="29"/>
        <v/>
      </c>
      <c r="F275" s="2" t="str">
        <f t="shared" si="30"/>
        <v/>
      </c>
      <c r="G275" s="2" t="str">
        <f t="shared" si="33"/>
        <v/>
      </c>
      <c r="H275" s="3" t="str">
        <f t="shared" si="34"/>
        <v/>
      </c>
    </row>
    <row r="276" spans="2:8" x14ac:dyDescent="0.25">
      <c r="B276" t="str">
        <f t="shared" si="28"/>
        <v/>
      </c>
      <c r="C276" s="3" t="str">
        <f t="shared" si="32"/>
        <v/>
      </c>
      <c r="D276" s="2" t="str">
        <f t="shared" si="31"/>
        <v/>
      </c>
      <c r="E276" s="2" t="str">
        <f t="shared" si="29"/>
        <v/>
      </c>
      <c r="F276" s="2" t="str">
        <f t="shared" si="30"/>
        <v/>
      </c>
      <c r="G276" s="2" t="str">
        <f t="shared" si="33"/>
        <v/>
      </c>
      <c r="H276" s="3" t="str">
        <f t="shared" si="34"/>
        <v/>
      </c>
    </row>
    <row r="277" spans="2:8" x14ac:dyDescent="0.25">
      <c r="B277" t="str">
        <f t="shared" si="28"/>
        <v/>
      </c>
      <c r="C277" s="3" t="str">
        <f t="shared" si="32"/>
        <v/>
      </c>
      <c r="D277" s="2" t="str">
        <f t="shared" si="31"/>
        <v/>
      </c>
      <c r="E277" s="2" t="str">
        <f t="shared" si="29"/>
        <v/>
      </c>
      <c r="F277" s="2" t="str">
        <f t="shared" si="30"/>
        <v/>
      </c>
      <c r="G277" s="2" t="str">
        <f t="shared" si="33"/>
        <v/>
      </c>
      <c r="H277" s="3" t="str">
        <f t="shared" si="34"/>
        <v/>
      </c>
    </row>
    <row r="278" spans="2:8" x14ac:dyDescent="0.25">
      <c r="B278" t="str">
        <f t="shared" si="28"/>
        <v/>
      </c>
      <c r="C278" s="3" t="str">
        <f t="shared" si="32"/>
        <v/>
      </c>
      <c r="D278" s="2" t="str">
        <f t="shared" si="31"/>
        <v/>
      </c>
      <c r="E278" s="2" t="str">
        <f t="shared" si="29"/>
        <v/>
      </c>
      <c r="F278" s="2" t="str">
        <f t="shared" si="30"/>
        <v/>
      </c>
      <c r="G278" s="2" t="str">
        <f t="shared" si="33"/>
        <v/>
      </c>
      <c r="H278" s="3" t="str">
        <f t="shared" si="34"/>
        <v/>
      </c>
    </row>
    <row r="279" spans="2:8" x14ac:dyDescent="0.25">
      <c r="B279" t="str">
        <f t="shared" si="28"/>
        <v/>
      </c>
      <c r="C279" s="3" t="str">
        <f t="shared" si="32"/>
        <v/>
      </c>
      <c r="D279" s="2" t="str">
        <f t="shared" si="31"/>
        <v/>
      </c>
      <c r="E279" s="2" t="str">
        <f t="shared" si="29"/>
        <v/>
      </c>
      <c r="F279" s="2" t="str">
        <f t="shared" si="30"/>
        <v/>
      </c>
      <c r="G279" s="2" t="str">
        <f t="shared" si="33"/>
        <v/>
      </c>
      <c r="H279" s="3" t="str">
        <f t="shared" si="34"/>
        <v/>
      </c>
    </row>
    <row r="280" spans="2:8" x14ac:dyDescent="0.25">
      <c r="B280" t="str">
        <f t="shared" si="28"/>
        <v/>
      </c>
      <c r="C280" s="3" t="str">
        <f t="shared" si="32"/>
        <v/>
      </c>
      <c r="D280" s="2" t="str">
        <f t="shared" si="31"/>
        <v/>
      </c>
      <c r="E280" s="2" t="str">
        <f t="shared" si="29"/>
        <v/>
      </c>
      <c r="F280" s="2" t="str">
        <f t="shared" si="30"/>
        <v/>
      </c>
      <c r="G280" s="2" t="str">
        <f t="shared" si="33"/>
        <v/>
      </c>
      <c r="H280" s="3" t="str">
        <f t="shared" si="34"/>
        <v/>
      </c>
    </row>
    <row r="281" spans="2:8" x14ac:dyDescent="0.25">
      <c r="B281" t="str">
        <f t="shared" si="28"/>
        <v/>
      </c>
      <c r="C281" s="3" t="str">
        <f t="shared" si="32"/>
        <v/>
      </c>
      <c r="D281" s="2" t="str">
        <f t="shared" si="31"/>
        <v/>
      </c>
      <c r="E281" s="2" t="str">
        <f t="shared" si="29"/>
        <v/>
      </c>
      <c r="F281" s="2" t="str">
        <f t="shared" si="30"/>
        <v/>
      </c>
      <c r="G281" s="2" t="str">
        <f t="shared" si="33"/>
        <v/>
      </c>
      <c r="H281" s="3" t="str">
        <f t="shared" si="34"/>
        <v/>
      </c>
    </row>
    <row r="282" spans="2:8" x14ac:dyDescent="0.25">
      <c r="B282" t="str">
        <f t="shared" si="28"/>
        <v/>
      </c>
      <c r="C282" s="3" t="str">
        <f t="shared" si="32"/>
        <v/>
      </c>
      <c r="D282" s="2" t="str">
        <f t="shared" si="31"/>
        <v/>
      </c>
      <c r="E282" s="2" t="str">
        <f t="shared" si="29"/>
        <v/>
      </c>
      <c r="F282" s="2" t="str">
        <f t="shared" si="30"/>
        <v/>
      </c>
      <c r="G282" s="2" t="str">
        <f t="shared" si="33"/>
        <v/>
      </c>
      <c r="H282" s="3" t="str">
        <f t="shared" si="34"/>
        <v/>
      </c>
    </row>
    <row r="283" spans="2:8" x14ac:dyDescent="0.25">
      <c r="B283" t="str">
        <f t="shared" si="28"/>
        <v/>
      </c>
      <c r="C283" s="3" t="str">
        <f t="shared" si="32"/>
        <v/>
      </c>
      <c r="D283" s="2" t="str">
        <f t="shared" si="31"/>
        <v/>
      </c>
      <c r="E283" s="2" t="str">
        <f t="shared" si="29"/>
        <v/>
      </c>
      <c r="F283" s="2" t="str">
        <f t="shared" si="30"/>
        <v/>
      </c>
      <c r="G283" s="2" t="str">
        <f t="shared" si="33"/>
        <v/>
      </c>
      <c r="H283" s="3" t="str">
        <f t="shared" si="34"/>
        <v/>
      </c>
    </row>
    <row r="284" spans="2:8" x14ac:dyDescent="0.25">
      <c r="B284" t="str">
        <f t="shared" si="28"/>
        <v/>
      </c>
      <c r="C284" s="3" t="str">
        <f t="shared" si="32"/>
        <v/>
      </c>
      <c r="D284" s="2" t="str">
        <f t="shared" si="31"/>
        <v/>
      </c>
      <c r="E284" s="2" t="str">
        <f t="shared" si="29"/>
        <v/>
      </c>
      <c r="F284" s="2" t="str">
        <f t="shared" si="30"/>
        <v/>
      </c>
      <c r="G284" s="2" t="str">
        <f t="shared" si="33"/>
        <v/>
      </c>
      <c r="H284" s="3" t="str">
        <f t="shared" si="34"/>
        <v/>
      </c>
    </row>
    <row r="285" spans="2:8" x14ac:dyDescent="0.25">
      <c r="B285" t="str">
        <f t="shared" si="28"/>
        <v/>
      </c>
      <c r="C285" s="3" t="str">
        <f t="shared" si="32"/>
        <v/>
      </c>
      <c r="D285" s="2" t="str">
        <f t="shared" si="31"/>
        <v/>
      </c>
      <c r="E285" s="2" t="str">
        <f t="shared" si="29"/>
        <v/>
      </c>
      <c r="F285" s="2" t="str">
        <f t="shared" si="30"/>
        <v/>
      </c>
      <c r="G285" s="2" t="str">
        <f t="shared" si="33"/>
        <v/>
      </c>
      <c r="H285" s="3" t="str">
        <f t="shared" si="34"/>
        <v/>
      </c>
    </row>
    <row r="286" spans="2:8" x14ac:dyDescent="0.25">
      <c r="B286" t="str">
        <f t="shared" si="28"/>
        <v/>
      </c>
      <c r="C286" s="3" t="str">
        <f t="shared" si="32"/>
        <v/>
      </c>
      <c r="D286" s="2" t="str">
        <f t="shared" si="31"/>
        <v/>
      </c>
      <c r="E286" s="2" t="str">
        <f t="shared" si="29"/>
        <v/>
      </c>
      <c r="F286" s="2" t="str">
        <f t="shared" si="30"/>
        <v/>
      </c>
      <c r="G286" s="2" t="str">
        <f t="shared" si="33"/>
        <v/>
      </c>
      <c r="H286" s="3" t="str">
        <f t="shared" si="34"/>
        <v/>
      </c>
    </row>
    <row r="287" spans="2:8" x14ac:dyDescent="0.25">
      <c r="B287" t="str">
        <f t="shared" si="28"/>
        <v/>
      </c>
      <c r="C287" s="3" t="str">
        <f t="shared" si="32"/>
        <v/>
      </c>
      <c r="D287" s="2" t="str">
        <f t="shared" si="31"/>
        <v/>
      </c>
      <c r="E287" s="2" t="str">
        <f t="shared" si="29"/>
        <v/>
      </c>
      <c r="F287" s="2" t="str">
        <f t="shared" si="30"/>
        <v/>
      </c>
      <c r="G287" s="2" t="str">
        <f t="shared" si="33"/>
        <v/>
      </c>
      <c r="H287" s="3" t="str">
        <f t="shared" si="34"/>
        <v/>
      </c>
    </row>
    <row r="288" spans="2:8" x14ac:dyDescent="0.25">
      <c r="B288" t="str">
        <f t="shared" si="28"/>
        <v/>
      </c>
      <c r="C288" s="3" t="str">
        <f t="shared" si="32"/>
        <v/>
      </c>
      <c r="D288" s="2" t="str">
        <f t="shared" si="31"/>
        <v/>
      </c>
      <c r="E288" s="2" t="str">
        <f t="shared" si="29"/>
        <v/>
      </c>
      <c r="F288" s="2" t="str">
        <f t="shared" si="30"/>
        <v/>
      </c>
      <c r="G288" s="2" t="str">
        <f t="shared" si="33"/>
        <v/>
      </c>
      <c r="H288" s="3" t="str">
        <f t="shared" si="34"/>
        <v/>
      </c>
    </row>
    <row r="289" spans="2:8" x14ac:dyDescent="0.25">
      <c r="B289" t="str">
        <f t="shared" si="28"/>
        <v/>
      </c>
      <c r="C289" s="3" t="str">
        <f t="shared" si="32"/>
        <v/>
      </c>
      <c r="D289" s="2" t="str">
        <f t="shared" si="31"/>
        <v/>
      </c>
      <c r="E289" s="2" t="str">
        <f t="shared" si="29"/>
        <v/>
      </c>
      <c r="F289" s="2" t="str">
        <f t="shared" si="30"/>
        <v/>
      </c>
      <c r="G289" s="2" t="str">
        <f t="shared" si="33"/>
        <v/>
      </c>
      <c r="H289" s="3" t="str">
        <f t="shared" si="34"/>
        <v/>
      </c>
    </row>
    <row r="290" spans="2:8" x14ac:dyDescent="0.25">
      <c r="B290" t="str">
        <f t="shared" si="28"/>
        <v/>
      </c>
      <c r="C290" s="3" t="str">
        <f t="shared" si="32"/>
        <v/>
      </c>
      <c r="D290" s="2" t="str">
        <f t="shared" si="31"/>
        <v/>
      </c>
      <c r="E290" s="2" t="str">
        <f t="shared" si="29"/>
        <v/>
      </c>
      <c r="F290" s="2" t="str">
        <f t="shared" si="30"/>
        <v/>
      </c>
      <c r="G290" s="2" t="str">
        <f t="shared" si="33"/>
        <v/>
      </c>
      <c r="H290" s="3" t="str">
        <f t="shared" si="34"/>
        <v/>
      </c>
    </row>
    <row r="291" spans="2:8" x14ac:dyDescent="0.25">
      <c r="B291" t="str">
        <f t="shared" si="28"/>
        <v/>
      </c>
      <c r="C291" s="3" t="str">
        <f t="shared" si="32"/>
        <v/>
      </c>
      <c r="D291" s="2" t="str">
        <f t="shared" si="31"/>
        <v/>
      </c>
      <c r="E291" s="2" t="str">
        <f t="shared" si="29"/>
        <v/>
      </c>
      <c r="F291" s="2" t="str">
        <f t="shared" si="30"/>
        <v/>
      </c>
      <c r="G291" s="2" t="str">
        <f t="shared" si="33"/>
        <v/>
      </c>
      <c r="H291" s="3" t="str">
        <f t="shared" si="34"/>
        <v/>
      </c>
    </row>
    <row r="292" spans="2:8" x14ac:dyDescent="0.25">
      <c r="B292" t="str">
        <f t="shared" si="28"/>
        <v/>
      </c>
      <c r="C292" s="3" t="str">
        <f t="shared" si="32"/>
        <v/>
      </c>
      <c r="D292" s="2" t="str">
        <f t="shared" si="31"/>
        <v/>
      </c>
      <c r="E292" s="2" t="str">
        <f t="shared" si="29"/>
        <v/>
      </c>
      <c r="F292" s="2" t="str">
        <f t="shared" si="30"/>
        <v/>
      </c>
      <c r="G292" s="2" t="str">
        <f t="shared" si="33"/>
        <v/>
      </c>
      <c r="H292" s="3" t="str">
        <f t="shared" si="34"/>
        <v/>
      </c>
    </row>
    <row r="293" spans="2:8" x14ac:dyDescent="0.25">
      <c r="B293" t="str">
        <f t="shared" si="28"/>
        <v/>
      </c>
      <c r="C293" s="3" t="str">
        <f t="shared" si="32"/>
        <v/>
      </c>
      <c r="D293" s="2" t="str">
        <f t="shared" si="31"/>
        <v/>
      </c>
      <c r="E293" s="2" t="str">
        <f t="shared" si="29"/>
        <v/>
      </c>
      <c r="F293" s="2" t="str">
        <f t="shared" si="30"/>
        <v/>
      </c>
      <c r="G293" s="2" t="str">
        <f t="shared" si="33"/>
        <v/>
      </c>
      <c r="H293" s="3" t="str">
        <f t="shared" si="34"/>
        <v/>
      </c>
    </row>
    <row r="294" spans="2:8" x14ac:dyDescent="0.25">
      <c r="B294" t="str">
        <f t="shared" si="28"/>
        <v/>
      </c>
      <c r="C294" s="3" t="str">
        <f t="shared" si="32"/>
        <v/>
      </c>
      <c r="D294" s="2" t="str">
        <f t="shared" si="31"/>
        <v/>
      </c>
      <c r="E294" s="2" t="str">
        <f t="shared" si="29"/>
        <v/>
      </c>
      <c r="F294" s="2" t="str">
        <f t="shared" si="30"/>
        <v/>
      </c>
      <c r="G294" s="2" t="str">
        <f t="shared" si="33"/>
        <v/>
      </c>
      <c r="H294" s="3" t="str">
        <f t="shared" si="34"/>
        <v/>
      </c>
    </row>
    <row r="295" spans="2:8" x14ac:dyDescent="0.25">
      <c r="B295" t="str">
        <f t="shared" si="28"/>
        <v/>
      </c>
      <c r="C295" s="3" t="str">
        <f t="shared" si="32"/>
        <v/>
      </c>
      <c r="D295" s="2" t="str">
        <f t="shared" si="31"/>
        <v/>
      </c>
      <c r="E295" s="2" t="str">
        <f t="shared" si="29"/>
        <v/>
      </c>
      <c r="F295" s="2" t="str">
        <f t="shared" si="30"/>
        <v/>
      </c>
      <c r="G295" s="2" t="str">
        <f t="shared" si="33"/>
        <v/>
      </c>
      <c r="H295" s="3" t="str">
        <f t="shared" si="34"/>
        <v/>
      </c>
    </row>
    <row r="296" spans="2:8" x14ac:dyDescent="0.25">
      <c r="B296" t="str">
        <f t="shared" si="28"/>
        <v/>
      </c>
      <c r="C296" s="3" t="str">
        <f t="shared" si="32"/>
        <v/>
      </c>
      <c r="D296" s="2" t="str">
        <f t="shared" si="31"/>
        <v/>
      </c>
      <c r="E296" s="2" t="str">
        <f t="shared" si="29"/>
        <v/>
      </c>
      <c r="F296" s="2" t="str">
        <f t="shared" si="30"/>
        <v/>
      </c>
      <c r="G296" s="2" t="str">
        <f t="shared" si="33"/>
        <v/>
      </c>
      <c r="H296" s="3" t="str">
        <f t="shared" si="34"/>
        <v/>
      </c>
    </row>
    <row r="297" spans="2:8" x14ac:dyDescent="0.25">
      <c r="B297" t="str">
        <f t="shared" si="28"/>
        <v/>
      </c>
      <c r="C297" s="3" t="str">
        <f t="shared" si="32"/>
        <v/>
      </c>
      <c r="D297" s="2" t="str">
        <f t="shared" si="31"/>
        <v/>
      </c>
      <c r="E297" s="2" t="str">
        <f t="shared" si="29"/>
        <v/>
      </c>
      <c r="F297" s="2" t="str">
        <f t="shared" si="30"/>
        <v/>
      </c>
      <c r="G297" s="2" t="str">
        <f t="shared" si="33"/>
        <v/>
      </c>
      <c r="H297" s="3" t="str">
        <f t="shared" si="34"/>
        <v/>
      </c>
    </row>
    <row r="298" spans="2:8" x14ac:dyDescent="0.25">
      <c r="B298" t="str">
        <f t="shared" si="28"/>
        <v/>
      </c>
      <c r="C298" s="3" t="str">
        <f t="shared" si="32"/>
        <v/>
      </c>
      <c r="D298" s="2" t="str">
        <f t="shared" si="31"/>
        <v/>
      </c>
      <c r="E298" s="2" t="str">
        <f t="shared" si="29"/>
        <v/>
      </c>
      <c r="F298" s="2" t="str">
        <f t="shared" si="30"/>
        <v/>
      </c>
      <c r="G298" s="2" t="str">
        <f t="shared" si="33"/>
        <v/>
      </c>
      <c r="H298" s="3" t="str">
        <f t="shared" si="34"/>
        <v/>
      </c>
    </row>
    <row r="299" spans="2:8" x14ac:dyDescent="0.25">
      <c r="B299" t="str">
        <f t="shared" si="28"/>
        <v/>
      </c>
      <c r="C299" s="3" t="str">
        <f t="shared" si="32"/>
        <v/>
      </c>
      <c r="D299" s="2" t="str">
        <f t="shared" si="31"/>
        <v/>
      </c>
      <c r="E299" s="2" t="str">
        <f t="shared" si="29"/>
        <v/>
      </c>
      <c r="F299" s="2" t="str">
        <f t="shared" si="30"/>
        <v/>
      </c>
      <c r="G299" s="2" t="str">
        <f t="shared" si="33"/>
        <v/>
      </c>
      <c r="H299" s="3" t="str">
        <f t="shared" si="34"/>
        <v/>
      </c>
    </row>
    <row r="300" spans="2:8" x14ac:dyDescent="0.25">
      <c r="B300" t="str">
        <f t="shared" si="28"/>
        <v/>
      </c>
      <c r="C300" s="3" t="str">
        <f t="shared" si="32"/>
        <v/>
      </c>
      <c r="D300" s="2" t="str">
        <f t="shared" si="31"/>
        <v/>
      </c>
      <c r="E300" s="2" t="str">
        <f t="shared" si="29"/>
        <v/>
      </c>
      <c r="F300" s="2" t="str">
        <f t="shared" si="30"/>
        <v/>
      </c>
      <c r="G300" s="2" t="str">
        <f t="shared" si="33"/>
        <v/>
      </c>
      <c r="H300" s="3" t="str">
        <f t="shared" si="34"/>
        <v/>
      </c>
    </row>
    <row r="301" spans="2:8" x14ac:dyDescent="0.25">
      <c r="B301" t="str">
        <f t="shared" si="28"/>
        <v/>
      </c>
      <c r="C301" s="3" t="str">
        <f t="shared" si="32"/>
        <v/>
      </c>
      <c r="D301" s="2" t="str">
        <f t="shared" si="31"/>
        <v/>
      </c>
      <c r="E301" s="2" t="str">
        <f t="shared" si="29"/>
        <v/>
      </c>
      <c r="F301" s="2" t="str">
        <f t="shared" si="30"/>
        <v/>
      </c>
      <c r="G301" s="2" t="str">
        <f t="shared" si="33"/>
        <v/>
      </c>
      <c r="H301" s="3" t="str">
        <f t="shared" si="34"/>
        <v/>
      </c>
    </row>
    <row r="302" spans="2:8" x14ac:dyDescent="0.25">
      <c r="B302" t="str">
        <f t="shared" si="28"/>
        <v/>
      </c>
      <c r="C302" s="3" t="str">
        <f t="shared" si="32"/>
        <v/>
      </c>
      <c r="D302" s="2" t="str">
        <f t="shared" si="31"/>
        <v/>
      </c>
      <c r="E302" s="2" t="str">
        <f t="shared" si="29"/>
        <v/>
      </c>
      <c r="F302" s="2" t="str">
        <f t="shared" si="30"/>
        <v/>
      </c>
      <c r="G302" s="2" t="str">
        <f t="shared" si="33"/>
        <v/>
      </c>
      <c r="H302" s="3" t="str">
        <f t="shared" si="34"/>
        <v/>
      </c>
    </row>
    <row r="303" spans="2:8" x14ac:dyDescent="0.25">
      <c r="B303" t="str">
        <f t="shared" si="28"/>
        <v/>
      </c>
      <c r="C303" s="3" t="str">
        <f t="shared" si="32"/>
        <v/>
      </c>
      <c r="D303" s="2" t="str">
        <f t="shared" si="31"/>
        <v/>
      </c>
      <c r="E303" s="2" t="str">
        <f t="shared" si="29"/>
        <v/>
      </c>
      <c r="F303" s="2" t="str">
        <f t="shared" si="30"/>
        <v/>
      </c>
      <c r="G303" s="2" t="str">
        <f t="shared" si="33"/>
        <v/>
      </c>
      <c r="H303" s="3" t="str">
        <f t="shared" si="34"/>
        <v/>
      </c>
    </row>
    <row r="304" spans="2:8" x14ac:dyDescent="0.25">
      <c r="B304" t="str">
        <f t="shared" si="28"/>
        <v/>
      </c>
      <c r="C304" s="3" t="str">
        <f t="shared" si="32"/>
        <v/>
      </c>
      <c r="D304" s="2" t="str">
        <f t="shared" si="31"/>
        <v/>
      </c>
      <c r="E304" s="2" t="str">
        <f t="shared" si="29"/>
        <v/>
      </c>
      <c r="F304" s="2" t="str">
        <f t="shared" si="30"/>
        <v/>
      </c>
      <c r="G304" s="2" t="str">
        <f t="shared" si="33"/>
        <v/>
      </c>
      <c r="H304" s="3" t="str">
        <f t="shared" si="34"/>
        <v/>
      </c>
    </row>
    <row r="305" spans="2:8" x14ac:dyDescent="0.25">
      <c r="B305" t="str">
        <f t="shared" si="28"/>
        <v/>
      </c>
      <c r="C305" s="3" t="str">
        <f t="shared" si="32"/>
        <v/>
      </c>
      <c r="D305" s="2" t="str">
        <f t="shared" si="31"/>
        <v/>
      </c>
      <c r="E305" s="2" t="str">
        <f t="shared" si="29"/>
        <v/>
      </c>
      <c r="F305" s="2" t="str">
        <f t="shared" si="30"/>
        <v/>
      </c>
      <c r="G305" s="2" t="str">
        <f t="shared" si="33"/>
        <v/>
      </c>
      <c r="H305" s="3" t="str">
        <f t="shared" si="34"/>
        <v/>
      </c>
    </row>
    <row r="306" spans="2:8" x14ac:dyDescent="0.25">
      <c r="B306" t="str">
        <f t="shared" si="28"/>
        <v/>
      </c>
      <c r="C306" s="3" t="str">
        <f t="shared" si="32"/>
        <v/>
      </c>
      <c r="D306" s="2" t="str">
        <f t="shared" si="31"/>
        <v/>
      </c>
      <c r="E306" s="2" t="str">
        <f t="shared" si="29"/>
        <v/>
      </c>
      <c r="F306" s="2" t="str">
        <f t="shared" si="30"/>
        <v/>
      </c>
      <c r="G306" s="2" t="str">
        <f t="shared" si="33"/>
        <v/>
      </c>
      <c r="H306" s="3" t="str">
        <f t="shared" si="34"/>
        <v/>
      </c>
    </row>
    <row r="307" spans="2:8" x14ac:dyDescent="0.25">
      <c r="B307" t="str">
        <f t="shared" si="28"/>
        <v/>
      </c>
      <c r="C307" s="3" t="str">
        <f t="shared" si="32"/>
        <v/>
      </c>
      <c r="D307" s="2" t="str">
        <f t="shared" si="31"/>
        <v/>
      </c>
      <c r="E307" s="2" t="str">
        <f t="shared" si="29"/>
        <v/>
      </c>
      <c r="F307" s="2" t="str">
        <f t="shared" si="30"/>
        <v/>
      </c>
      <c r="G307" s="2" t="str">
        <f t="shared" si="33"/>
        <v/>
      </c>
      <c r="H307" s="3" t="str">
        <f t="shared" si="34"/>
        <v/>
      </c>
    </row>
    <row r="308" spans="2:8" x14ac:dyDescent="0.25">
      <c r="B308" t="str">
        <f t="shared" si="28"/>
        <v/>
      </c>
      <c r="C308" s="3" t="str">
        <f t="shared" si="32"/>
        <v/>
      </c>
      <c r="D308" s="2" t="str">
        <f t="shared" si="31"/>
        <v/>
      </c>
      <c r="E308" s="2" t="str">
        <f t="shared" si="29"/>
        <v/>
      </c>
      <c r="F308" s="2" t="str">
        <f t="shared" si="30"/>
        <v/>
      </c>
      <c r="G308" s="2" t="str">
        <f t="shared" si="33"/>
        <v/>
      </c>
      <c r="H308" s="3" t="str">
        <f t="shared" si="34"/>
        <v/>
      </c>
    </row>
    <row r="309" spans="2:8" x14ac:dyDescent="0.25">
      <c r="B309" t="str">
        <f t="shared" si="28"/>
        <v/>
      </c>
      <c r="C309" s="3" t="str">
        <f t="shared" si="32"/>
        <v/>
      </c>
      <c r="D309" s="2" t="str">
        <f t="shared" si="31"/>
        <v/>
      </c>
      <c r="E309" s="2" t="str">
        <f t="shared" si="29"/>
        <v/>
      </c>
      <c r="F309" s="2" t="str">
        <f t="shared" si="30"/>
        <v/>
      </c>
      <c r="G309" s="2" t="str">
        <f t="shared" si="33"/>
        <v/>
      </c>
      <c r="H309" s="3" t="str">
        <f t="shared" si="34"/>
        <v/>
      </c>
    </row>
    <row r="310" spans="2:8" x14ac:dyDescent="0.25">
      <c r="B310" t="str">
        <f t="shared" si="28"/>
        <v/>
      </c>
      <c r="C310" s="3" t="str">
        <f t="shared" si="32"/>
        <v/>
      </c>
      <c r="D310" s="2" t="str">
        <f t="shared" si="31"/>
        <v/>
      </c>
      <c r="E310" s="2" t="str">
        <f t="shared" si="29"/>
        <v/>
      </c>
      <c r="F310" s="2" t="str">
        <f t="shared" si="30"/>
        <v/>
      </c>
      <c r="G310" s="2" t="str">
        <f t="shared" si="33"/>
        <v/>
      </c>
      <c r="H310" s="3" t="str">
        <f t="shared" si="34"/>
        <v/>
      </c>
    </row>
    <row r="311" spans="2:8" x14ac:dyDescent="0.25">
      <c r="B311" t="str">
        <f t="shared" si="28"/>
        <v/>
      </c>
      <c r="C311" s="3" t="str">
        <f t="shared" si="32"/>
        <v/>
      </c>
      <c r="D311" s="2" t="str">
        <f t="shared" si="31"/>
        <v/>
      </c>
      <c r="E311" s="2" t="str">
        <f t="shared" si="29"/>
        <v/>
      </c>
      <c r="F311" s="2" t="str">
        <f t="shared" si="30"/>
        <v/>
      </c>
      <c r="G311" s="2" t="str">
        <f t="shared" si="33"/>
        <v/>
      </c>
      <c r="H311" s="3" t="str">
        <f t="shared" si="34"/>
        <v/>
      </c>
    </row>
    <row r="312" spans="2:8" x14ac:dyDescent="0.25">
      <c r="B312" t="str">
        <f t="shared" si="28"/>
        <v/>
      </c>
      <c r="C312" s="3" t="str">
        <f t="shared" si="32"/>
        <v/>
      </c>
      <c r="D312" s="2" t="str">
        <f t="shared" si="31"/>
        <v/>
      </c>
      <c r="E312" s="2" t="str">
        <f t="shared" si="29"/>
        <v/>
      </c>
      <c r="F312" s="2" t="str">
        <f t="shared" si="30"/>
        <v/>
      </c>
      <c r="G312" s="2" t="str">
        <f t="shared" si="33"/>
        <v/>
      </c>
      <c r="H312" s="3" t="str">
        <f t="shared" si="34"/>
        <v/>
      </c>
    </row>
    <row r="313" spans="2:8" x14ac:dyDescent="0.25">
      <c r="B313" t="str">
        <f t="shared" si="28"/>
        <v/>
      </c>
      <c r="C313" s="3" t="str">
        <f t="shared" si="32"/>
        <v/>
      </c>
      <c r="D313" s="2" t="str">
        <f t="shared" si="31"/>
        <v/>
      </c>
      <c r="E313" s="2" t="str">
        <f t="shared" si="29"/>
        <v/>
      </c>
      <c r="F313" s="2" t="str">
        <f t="shared" si="30"/>
        <v/>
      </c>
      <c r="G313" s="2" t="str">
        <f t="shared" si="33"/>
        <v/>
      </c>
      <c r="H313" s="3" t="str">
        <f t="shared" si="34"/>
        <v/>
      </c>
    </row>
    <row r="314" spans="2:8" x14ac:dyDescent="0.25">
      <c r="B314" t="str">
        <f t="shared" si="28"/>
        <v/>
      </c>
      <c r="C314" s="3" t="str">
        <f t="shared" si="32"/>
        <v/>
      </c>
      <c r="D314" s="2" t="str">
        <f t="shared" si="31"/>
        <v/>
      </c>
      <c r="E314" s="2" t="str">
        <f t="shared" si="29"/>
        <v/>
      </c>
      <c r="F314" s="2" t="str">
        <f t="shared" si="30"/>
        <v/>
      </c>
      <c r="G314" s="2" t="str">
        <f t="shared" si="33"/>
        <v/>
      </c>
      <c r="H314" s="3" t="str">
        <f t="shared" si="34"/>
        <v/>
      </c>
    </row>
    <row r="315" spans="2:8" x14ac:dyDescent="0.25">
      <c r="B315" t="str">
        <f t="shared" si="28"/>
        <v/>
      </c>
      <c r="C315" s="3" t="str">
        <f t="shared" si="32"/>
        <v/>
      </c>
      <c r="D315" s="2" t="str">
        <f t="shared" si="31"/>
        <v/>
      </c>
      <c r="E315" s="2" t="str">
        <f t="shared" si="29"/>
        <v/>
      </c>
      <c r="F315" s="2" t="str">
        <f t="shared" si="30"/>
        <v/>
      </c>
      <c r="G315" s="2" t="str">
        <f t="shared" si="33"/>
        <v/>
      </c>
      <c r="H315" s="3" t="str">
        <f t="shared" si="34"/>
        <v/>
      </c>
    </row>
    <row r="316" spans="2:8" x14ac:dyDescent="0.25">
      <c r="B316" t="str">
        <f t="shared" si="28"/>
        <v/>
      </c>
      <c r="C316" s="3" t="str">
        <f t="shared" si="32"/>
        <v/>
      </c>
      <c r="D316" s="2" t="str">
        <f t="shared" si="31"/>
        <v/>
      </c>
      <c r="E316" s="2" t="str">
        <f t="shared" si="29"/>
        <v/>
      </c>
      <c r="F316" s="2" t="str">
        <f t="shared" si="30"/>
        <v/>
      </c>
      <c r="G316" s="2" t="str">
        <f t="shared" si="33"/>
        <v/>
      </c>
      <c r="H316" s="3" t="str">
        <f t="shared" si="34"/>
        <v/>
      </c>
    </row>
    <row r="317" spans="2:8" x14ac:dyDescent="0.25">
      <c r="B317" t="str">
        <f t="shared" si="28"/>
        <v/>
      </c>
      <c r="C317" s="3" t="str">
        <f t="shared" si="32"/>
        <v/>
      </c>
      <c r="D317" s="2" t="str">
        <f t="shared" si="31"/>
        <v/>
      </c>
      <c r="E317" s="2" t="str">
        <f t="shared" si="29"/>
        <v/>
      </c>
      <c r="F317" s="2" t="str">
        <f t="shared" si="30"/>
        <v/>
      </c>
      <c r="G317" s="2" t="str">
        <f t="shared" si="33"/>
        <v/>
      </c>
      <c r="H317" s="3" t="str">
        <f t="shared" si="34"/>
        <v/>
      </c>
    </row>
    <row r="318" spans="2:8" x14ac:dyDescent="0.25">
      <c r="B318" t="str">
        <f t="shared" si="28"/>
        <v/>
      </c>
      <c r="C318" s="3" t="str">
        <f t="shared" si="32"/>
        <v/>
      </c>
      <c r="D318" s="2" t="str">
        <f t="shared" si="31"/>
        <v/>
      </c>
      <c r="E318" s="2" t="str">
        <f t="shared" si="29"/>
        <v/>
      </c>
      <c r="F318" s="2" t="str">
        <f t="shared" si="30"/>
        <v/>
      </c>
      <c r="G318" s="2" t="str">
        <f t="shared" si="33"/>
        <v/>
      </c>
      <c r="H318" s="3" t="str">
        <f t="shared" si="34"/>
        <v/>
      </c>
    </row>
    <row r="319" spans="2:8" x14ac:dyDescent="0.25">
      <c r="B319" t="str">
        <f t="shared" si="28"/>
        <v/>
      </c>
      <c r="C319" s="3" t="str">
        <f t="shared" si="32"/>
        <v/>
      </c>
      <c r="D319" s="2" t="str">
        <f t="shared" si="31"/>
        <v/>
      </c>
      <c r="E319" s="2" t="str">
        <f t="shared" si="29"/>
        <v/>
      </c>
      <c r="F319" s="2" t="str">
        <f t="shared" si="30"/>
        <v/>
      </c>
      <c r="G319" s="2" t="str">
        <f t="shared" si="33"/>
        <v/>
      </c>
      <c r="H319" s="3" t="str">
        <f t="shared" si="34"/>
        <v/>
      </c>
    </row>
    <row r="320" spans="2:8" x14ac:dyDescent="0.25">
      <c r="B320" t="str">
        <f t="shared" si="28"/>
        <v/>
      </c>
      <c r="C320" s="3" t="str">
        <f t="shared" si="32"/>
        <v/>
      </c>
      <c r="D320" s="2" t="str">
        <f t="shared" si="31"/>
        <v/>
      </c>
      <c r="E320" s="2" t="str">
        <f t="shared" si="29"/>
        <v/>
      </c>
      <c r="F320" s="2" t="str">
        <f t="shared" si="30"/>
        <v/>
      </c>
      <c r="G320" s="2" t="str">
        <f t="shared" si="33"/>
        <v/>
      </c>
      <c r="H320" s="3" t="str">
        <f t="shared" si="34"/>
        <v/>
      </c>
    </row>
    <row r="321" spans="2:8" x14ac:dyDescent="0.25">
      <c r="B321" t="str">
        <f t="shared" si="28"/>
        <v/>
      </c>
      <c r="C321" s="3" t="str">
        <f t="shared" si="32"/>
        <v/>
      </c>
      <c r="D321" s="2" t="str">
        <f t="shared" si="31"/>
        <v/>
      </c>
      <c r="E321" s="2" t="str">
        <f t="shared" si="29"/>
        <v/>
      </c>
      <c r="F321" s="2" t="str">
        <f t="shared" si="30"/>
        <v/>
      </c>
      <c r="G321" s="2" t="str">
        <f t="shared" si="33"/>
        <v/>
      </c>
      <c r="H321" s="3" t="str">
        <f t="shared" si="34"/>
        <v/>
      </c>
    </row>
    <row r="322" spans="2:8" x14ac:dyDescent="0.25">
      <c r="B322" t="str">
        <f t="shared" si="28"/>
        <v/>
      </c>
      <c r="C322" s="3" t="str">
        <f t="shared" si="32"/>
        <v/>
      </c>
      <c r="D322" s="2" t="str">
        <f t="shared" si="31"/>
        <v/>
      </c>
      <c r="E322" s="2" t="str">
        <f t="shared" si="29"/>
        <v/>
      </c>
      <c r="F322" s="2" t="str">
        <f t="shared" si="30"/>
        <v/>
      </c>
      <c r="G322" s="2" t="str">
        <f t="shared" si="33"/>
        <v/>
      </c>
      <c r="H322" s="3" t="str">
        <f t="shared" si="34"/>
        <v/>
      </c>
    </row>
    <row r="323" spans="2:8" x14ac:dyDescent="0.25">
      <c r="B323" t="str">
        <f t="shared" si="28"/>
        <v/>
      </c>
      <c r="C323" s="3" t="str">
        <f t="shared" si="32"/>
        <v/>
      </c>
      <c r="D323" s="2" t="str">
        <f t="shared" si="31"/>
        <v/>
      </c>
      <c r="E323" s="2" t="str">
        <f t="shared" si="29"/>
        <v/>
      </c>
      <c r="F323" s="2" t="str">
        <f t="shared" si="30"/>
        <v/>
      </c>
      <c r="G323" s="2" t="str">
        <f t="shared" si="33"/>
        <v/>
      </c>
      <c r="H323" s="3" t="str">
        <f t="shared" si="34"/>
        <v/>
      </c>
    </row>
    <row r="324" spans="2:8" x14ac:dyDescent="0.25">
      <c r="B324" t="str">
        <f t="shared" si="28"/>
        <v/>
      </c>
      <c r="C324" s="3" t="str">
        <f t="shared" si="32"/>
        <v/>
      </c>
      <c r="D324" s="2" t="str">
        <f t="shared" si="31"/>
        <v/>
      </c>
      <c r="E324" s="2" t="str">
        <f t="shared" si="29"/>
        <v/>
      </c>
      <c r="F324" s="2" t="str">
        <f t="shared" si="30"/>
        <v/>
      </c>
      <c r="G324" s="2" t="str">
        <f t="shared" si="33"/>
        <v/>
      </c>
      <c r="H324" s="3" t="str">
        <f t="shared" si="34"/>
        <v/>
      </c>
    </row>
    <row r="325" spans="2:8" x14ac:dyDescent="0.25">
      <c r="B325" t="str">
        <f t="shared" si="28"/>
        <v/>
      </c>
      <c r="C325" s="3" t="str">
        <f t="shared" si="32"/>
        <v/>
      </c>
      <c r="D325" s="2" t="str">
        <f t="shared" si="31"/>
        <v/>
      </c>
      <c r="E325" s="2" t="str">
        <f t="shared" si="29"/>
        <v/>
      </c>
      <c r="F325" s="2" t="str">
        <f t="shared" si="30"/>
        <v/>
      </c>
      <c r="G325" s="2" t="str">
        <f t="shared" si="33"/>
        <v/>
      </c>
      <c r="H325" s="3" t="str">
        <f t="shared" si="34"/>
        <v/>
      </c>
    </row>
    <row r="326" spans="2:8" x14ac:dyDescent="0.25">
      <c r="B326" t="str">
        <f t="shared" si="28"/>
        <v/>
      </c>
      <c r="C326" s="3" t="str">
        <f t="shared" si="32"/>
        <v/>
      </c>
      <c r="D326" s="2" t="str">
        <f t="shared" si="31"/>
        <v/>
      </c>
      <c r="E326" s="2" t="str">
        <f t="shared" si="29"/>
        <v/>
      </c>
      <c r="F326" s="2" t="str">
        <f t="shared" si="30"/>
        <v/>
      </c>
      <c r="G326" s="2" t="str">
        <f t="shared" si="33"/>
        <v/>
      </c>
      <c r="H326" s="3" t="str">
        <f t="shared" si="34"/>
        <v/>
      </c>
    </row>
    <row r="327" spans="2:8" x14ac:dyDescent="0.25">
      <c r="B327" t="str">
        <f t="shared" si="28"/>
        <v/>
      </c>
      <c r="C327" s="3" t="str">
        <f t="shared" si="32"/>
        <v/>
      </c>
      <c r="D327" s="2" t="str">
        <f t="shared" si="31"/>
        <v/>
      </c>
      <c r="E327" s="2" t="str">
        <f t="shared" si="29"/>
        <v/>
      </c>
      <c r="F327" s="2" t="str">
        <f t="shared" si="30"/>
        <v/>
      </c>
      <c r="G327" s="2" t="str">
        <f t="shared" si="33"/>
        <v/>
      </c>
      <c r="H327" s="3" t="str">
        <f t="shared" si="34"/>
        <v/>
      </c>
    </row>
    <row r="328" spans="2:8" x14ac:dyDescent="0.25">
      <c r="B328" t="str">
        <f t="shared" si="28"/>
        <v/>
      </c>
      <c r="C328" s="3" t="str">
        <f t="shared" si="32"/>
        <v/>
      </c>
      <c r="D328" s="2" t="str">
        <f t="shared" si="31"/>
        <v/>
      </c>
      <c r="E328" s="2" t="str">
        <f t="shared" si="29"/>
        <v/>
      </c>
      <c r="F328" s="2" t="str">
        <f t="shared" si="30"/>
        <v/>
      </c>
      <c r="G328" s="2" t="str">
        <f t="shared" si="33"/>
        <v/>
      </c>
      <c r="H328" s="3" t="str">
        <f t="shared" si="34"/>
        <v/>
      </c>
    </row>
    <row r="329" spans="2:8" x14ac:dyDescent="0.25">
      <c r="B329" t="str">
        <f t="shared" si="28"/>
        <v/>
      </c>
      <c r="C329" s="3" t="str">
        <f t="shared" si="32"/>
        <v/>
      </c>
      <c r="D329" s="2" t="str">
        <f t="shared" si="31"/>
        <v/>
      </c>
      <c r="E329" s="2" t="str">
        <f t="shared" si="29"/>
        <v/>
      </c>
      <c r="F329" s="2" t="str">
        <f t="shared" si="30"/>
        <v/>
      </c>
      <c r="G329" s="2" t="str">
        <f t="shared" si="33"/>
        <v/>
      </c>
      <c r="H329" s="3" t="str">
        <f t="shared" si="34"/>
        <v/>
      </c>
    </row>
    <row r="330" spans="2:8" x14ac:dyDescent="0.25">
      <c r="B330" t="str">
        <f t="shared" si="28"/>
        <v/>
      </c>
      <c r="C330" s="3" t="str">
        <f t="shared" si="32"/>
        <v/>
      </c>
      <c r="D330" s="2" t="str">
        <f t="shared" si="31"/>
        <v/>
      </c>
      <c r="E330" s="2" t="str">
        <f t="shared" si="29"/>
        <v/>
      </c>
      <c r="F330" s="2" t="str">
        <f t="shared" si="30"/>
        <v/>
      </c>
      <c r="G330" s="2" t="str">
        <f t="shared" si="33"/>
        <v/>
      </c>
      <c r="H330" s="3" t="str">
        <f t="shared" si="34"/>
        <v/>
      </c>
    </row>
    <row r="331" spans="2:8" x14ac:dyDescent="0.25">
      <c r="B331" t="str">
        <f t="shared" si="28"/>
        <v/>
      </c>
      <c r="C331" s="3" t="str">
        <f t="shared" si="32"/>
        <v/>
      </c>
      <c r="D331" s="2" t="str">
        <f t="shared" si="31"/>
        <v/>
      </c>
      <c r="E331" s="2" t="str">
        <f t="shared" si="29"/>
        <v/>
      </c>
      <c r="F331" s="2" t="str">
        <f t="shared" si="30"/>
        <v/>
      </c>
      <c r="G331" s="2" t="str">
        <f t="shared" si="33"/>
        <v/>
      </c>
      <c r="H331" s="3" t="str">
        <f t="shared" si="34"/>
        <v/>
      </c>
    </row>
    <row r="332" spans="2:8" x14ac:dyDescent="0.25">
      <c r="B332" t="str">
        <f t="shared" si="28"/>
        <v/>
      </c>
      <c r="C332" s="3" t="str">
        <f t="shared" si="32"/>
        <v/>
      </c>
      <c r="D332" s="2" t="str">
        <f t="shared" si="31"/>
        <v/>
      </c>
      <c r="E332" s="2" t="str">
        <f t="shared" si="29"/>
        <v/>
      </c>
      <c r="F332" s="2" t="str">
        <f t="shared" si="30"/>
        <v/>
      </c>
      <c r="G332" s="2" t="str">
        <f t="shared" si="33"/>
        <v/>
      </c>
      <c r="H332" s="3" t="str">
        <f t="shared" si="34"/>
        <v/>
      </c>
    </row>
    <row r="333" spans="2:8" x14ac:dyDescent="0.25">
      <c r="B333" t="str">
        <f t="shared" si="28"/>
        <v/>
      </c>
      <c r="C333" s="3" t="str">
        <f t="shared" si="32"/>
        <v/>
      </c>
      <c r="D333" s="2" t="str">
        <f t="shared" si="31"/>
        <v/>
      </c>
      <c r="E333" s="2" t="str">
        <f t="shared" si="29"/>
        <v/>
      </c>
      <c r="F333" s="2" t="str">
        <f t="shared" si="30"/>
        <v/>
      </c>
      <c r="G333" s="2" t="str">
        <f t="shared" si="33"/>
        <v/>
      </c>
      <c r="H333" s="3" t="str">
        <f t="shared" si="34"/>
        <v/>
      </c>
    </row>
    <row r="334" spans="2:8" x14ac:dyDescent="0.25">
      <c r="B334" t="str">
        <f t="shared" ref="B334:B373" si="35">IF((Payoff*Periods)&gt;B333,B333+1,"")</f>
        <v/>
      </c>
      <c r="C334" s="3" t="str">
        <f t="shared" si="32"/>
        <v/>
      </c>
      <c r="D334" s="2" t="str">
        <f t="shared" si="31"/>
        <v/>
      </c>
      <c r="E334" s="2" t="str">
        <f t="shared" ref="E334:E397" si="36">IF(B334="","",IF(B334=Periods*Payoff,C334-Curtailment,Payment-D334))</f>
        <v/>
      </c>
      <c r="F334" s="2" t="str">
        <f t="shared" ref="F334:F373" si="37">IF(B334="","",Curtailment)</f>
        <v/>
      </c>
      <c r="G334" s="2" t="str">
        <f t="shared" si="33"/>
        <v/>
      </c>
      <c r="H334" s="3" t="str">
        <f t="shared" si="34"/>
        <v/>
      </c>
    </row>
    <row r="335" spans="2:8" x14ac:dyDescent="0.25">
      <c r="B335" t="str">
        <f t="shared" si="35"/>
        <v/>
      </c>
      <c r="C335" s="3" t="str">
        <f t="shared" si="32"/>
        <v/>
      </c>
      <c r="D335" s="2" t="str">
        <f t="shared" ref="D335:D373" si="38">IF(B335="","",C335*Rate/Periods)</f>
        <v/>
      </c>
      <c r="E335" s="2" t="str">
        <f t="shared" si="36"/>
        <v/>
      </c>
      <c r="F335" s="2" t="str">
        <f t="shared" si="37"/>
        <v/>
      </c>
      <c r="G335" s="2" t="str">
        <f t="shared" si="33"/>
        <v/>
      </c>
      <c r="H335" s="3" t="str">
        <f t="shared" si="34"/>
        <v/>
      </c>
    </row>
    <row r="336" spans="2:8" x14ac:dyDescent="0.25">
      <c r="B336" t="str">
        <f t="shared" si="35"/>
        <v/>
      </c>
      <c r="C336" s="3" t="str">
        <f t="shared" ref="C336:C373" si="39">IF(B336="","",H335)</f>
        <v/>
      </c>
      <c r="D336" s="2" t="str">
        <f t="shared" si="38"/>
        <v/>
      </c>
      <c r="E336" s="2" t="str">
        <f t="shared" si="36"/>
        <v/>
      </c>
      <c r="F336" s="2" t="str">
        <f t="shared" si="37"/>
        <v/>
      </c>
      <c r="G336" s="2" t="str">
        <f t="shared" ref="G336:G373" si="40">IF(B336="","",D336+E336+F336)</f>
        <v/>
      </c>
      <c r="H336" s="3" t="str">
        <f t="shared" ref="H336:H373" si="41">IF(B336="","",C336-E336-F336)</f>
        <v/>
      </c>
    </row>
    <row r="337" spans="2:8" x14ac:dyDescent="0.25">
      <c r="B337" t="str">
        <f t="shared" si="35"/>
        <v/>
      </c>
      <c r="C337" s="3" t="str">
        <f t="shared" si="39"/>
        <v/>
      </c>
      <c r="D337" s="2" t="str">
        <f t="shared" si="38"/>
        <v/>
      </c>
      <c r="E337" s="2" t="str">
        <f t="shared" si="36"/>
        <v/>
      </c>
      <c r="F337" s="2" t="str">
        <f t="shared" si="37"/>
        <v/>
      </c>
      <c r="G337" s="2" t="str">
        <f t="shared" si="40"/>
        <v/>
      </c>
      <c r="H337" s="3" t="str">
        <f t="shared" si="41"/>
        <v/>
      </c>
    </row>
    <row r="338" spans="2:8" x14ac:dyDescent="0.25">
      <c r="B338" t="str">
        <f t="shared" si="35"/>
        <v/>
      </c>
      <c r="C338" s="3" t="str">
        <f t="shared" si="39"/>
        <v/>
      </c>
      <c r="D338" s="2" t="str">
        <f t="shared" si="38"/>
        <v/>
      </c>
      <c r="E338" s="2" t="str">
        <f t="shared" si="36"/>
        <v/>
      </c>
      <c r="F338" s="2" t="str">
        <f t="shared" si="37"/>
        <v/>
      </c>
      <c r="G338" s="2" t="str">
        <f t="shared" si="40"/>
        <v/>
      </c>
      <c r="H338" s="3" t="str">
        <f t="shared" si="41"/>
        <v/>
      </c>
    </row>
    <row r="339" spans="2:8" x14ac:dyDescent="0.25">
      <c r="B339" t="str">
        <f t="shared" si="35"/>
        <v/>
      </c>
      <c r="C339" s="3" t="str">
        <f t="shared" si="39"/>
        <v/>
      </c>
      <c r="D339" s="2" t="str">
        <f t="shared" si="38"/>
        <v/>
      </c>
      <c r="E339" s="2" t="str">
        <f t="shared" si="36"/>
        <v/>
      </c>
      <c r="F339" s="2" t="str">
        <f t="shared" si="37"/>
        <v/>
      </c>
      <c r="G339" s="2" t="str">
        <f t="shared" si="40"/>
        <v/>
      </c>
      <c r="H339" s="3" t="str">
        <f t="shared" si="41"/>
        <v/>
      </c>
    </row>
    <row r="340" spans="2:8" x14ac:dyDescent="0.25">
      <c r="B340" t="str">
        <f t="shared" si="35"/>
        <v/>
      </c>
      <c r="C340" s="3" t="str">
        <f t="shared" si="39"/>
        <v/>
      </c>
      <c r="D340" s="2" t="str">
        <f t="shared" si="38"/>
        <v/>
      </c>
      <c r="E340" s="2" t="str">
        <f t="shared" si="36"/>
        <v/>
      </c>
      <c r="F340" s="2" t="str">
        <f t="shared" si="37"/>
        <v/>
      </c>
      <c r="G340" s="2" t="str">
        <f t="shared" si="40"/>
        <v/>
      </c>
      <c r="H340" s="3" t="str">
        <f t="shared" si="41"/>
        <v/>
      </c>
    </row>
    <row r="341" spans="2:8" x14ac:dyDescent="0.25">
      <c r="B341" t="str">
        <f t="shared" si="35"/>
        <v/>
      </c>
      <c r="C341" s="3" t="str">
        <f t="shared" si="39"/>
        <v/>
      </c>
      <c r="D341" s="2" t="str">
        <f t="shared" si="38"/>
        <v/>
      </c>
      <c r="E341" s="2" t="str">
        <f t="shared" si="36"/>
        <v/>
      </c>
      <c r="F341" s="2" t="str">
        <f t="shared" si="37"/>
        <v/>
      </c>
      <c r="G341" s="2" t="str">
        <f t="shared" si="40"/>
        <v/>
      </c>
      <c r="H341" s="3" t="str">
        <f t="shared" si="41"/>
        <v/>
      </c>
    </row>
    <row r="342" spans="2:8" x14ac:dyDescent="0.25">
      <c r="B342" t="str">
        <f t="shared" si="35"/>
        <v/>
      </c>
      <c r="C342" s="3" t="str">
        <f t="shared" si="39"/>
        <v/>
      </c>
      <c r="D342" s="2" t="str">
        <f t="shared" si="38"/>
        <v/>
      </c>
      <c r="E342" s="2" t="str">
        <f t="shared" si="36"/>
        <v/>
      </c>
      <c r="F342" s="2" t="str">
        <f t="shared" si="37"/>
        <v/>
      </c>
      <c r="G342" s="2" t="str">
        <f t="shared" si="40"/>
        <v/>
      </c>
      <c r="H342" s="3" t="str">
        <f t="shared" si="41"/>
        <v/>
      </c>
    </row>
    <row r="343" spans="2:8" x14ac:dyDescent="0.25">
      <c r="B343" t="str">
        <f t="shared" si="35"/>
        <v/>
      </c>
      <c r="C343" s="3" t="str">
        <f t="shared" si="39"/>
        <v/>
      </c>
      <c r="D343" s="2" t="str">
        <f t="shared" si="38"/>
        <v/>
      </c>
      <c r="E343" s="2" t="str">
        <f t="shared" si="36"/>
        <v/>
      </c>
      <c r="F343" s="2" t="str">
        <f t="shared" si="37"/>
        <v/>
      </c>
      <c r="G343" s="2" t="str">
        <f t="shared" si="40"/>
        <v/>
      </c>
      <c r="H343" s="3" t="str">
        <f t="shared" si="41"/>
        <v/>
      </c>
    </row>
    <row r="344" spans="2:8" x14ac:dyDescent="0.25">
      <c r="B344" t="str">
        <f t="shared" si="35"/>
        <v/>
      </c>
      <c r="C344" s="3" t="str">
        <f t="shared" si="39"/>
        <v/>
      </c>
      <c r="D344" s="2" t="str">
        <f t="shared" si="38"/>
        <v/>
      </c>
      <c r="E344" s="2" t="str">
        <f t="shared" si="36"/>
        <v/>
      </c>
      <c r="F344" s="2" t="str">
        <f t="shared" si="37"/>
        <v/>
      </c>
      <c r="G344" s="2" t="str">
        <f t="shared" si="40"/>
        <v/>
      </c>
      <c r="H344" s="3" t="str">
        <f t="shared" si="41"/>
        <v/>
      </c>
    </row>
    <row r="345" spans="2:8" x14ac:dyDescent="0.25">
      <c r="B345" t="str">
        <f t="shared" si="35"/>
        <v/>
      </c>
      <c r="C345" s="3" t="str">
        <f t="shared" si="39"/>
        <v/>
      </c>
      <c r="D345" s="2" t="str">
        <f t="shared" si="38"/>
        <v/>
      </c>
      <c r="E345" s="2" t="str">
        <f t="shared" si="36"/>
        <v/>
      </c>
      <c r="F345" s="2" t="str">
        <f t="shared" si="37"/>
        <v/>
      </c>
      <c r="G345" s="2" t="str">
        <f t="shared" si="40"/>
        <v/>
      </c>
      <c r="H345" s="3" t="str">
        <f t="shared" si="41"/>
        <v/>
      </c>
    </row>
    <row r="346" spans="2:8" x14ac:dyDescent="0.25">
      <c r="B346" t="str">
        <f t="shared" si="35"/>
        <v/>
      </c>
      <c r="C346" s="3" t="str">
        <f t="shared" si="39"/>
        <v/>
      </c>
      <c r="D346" s="2" t="str">
        <f t="shared" si="38"/>
        <v/>
      </c>
      <c r="E346" s="2" t="str">
        <f t="shared" si="36"/>
        <v/>
      </c>
      <c r="F346" s="2" t="str">
        <f t="shared" si="37"/>
        <v/>
      </c>
      <c r="G346" s="2" t="str">
        <f t="shared" si="40"/>
        <v/>
      </c>
      <c r="H346" s="3" t="str">
        <f t="shared" si="41"/>
        <v/>
      </c>
    </row>
    <row r="347" spans="2:8" x14ac:dyDescent="0.25">
      <c r="B347" t="str">
        <f t="shared" si="35"/>
        <v/>
      </c>
      <c r="C347" s="3" t="str">
        <f t="shared" si="39"/>
        <v/>
      </c>
      <c r="D347" s="2" t="str">
        <f t="shared" si="38"/>
        <v/>
      </c>
      <c r="E347" s="2" t="str">
        <f t="shared" si="36"/>
        <v/>
      </c>
      <c r="F347" s="2" t="str">
        <f t="shared" si="37"/>
        <v/>
      </c>
      <c r="G347" s="2" t="str">
        <f t="shared" si="40"/>
        <v/>
      </c>
      <c r="H347" s="3" t="str">
        <f t="shared" si="41"/>
        <v/>
      </c>
    </row>
    <row r="348" spans="2:8" x14ac:dyDescent="0.25">
      <c r="B348" t="str">
        <f t="shared" si="35"/>
        <v/>
      </c>
      <c r="C348" s="3" t="str">
        <f t="shared" si="39"/>
        <v/>
      </c>
      <c r="D348" s="2" t="str">
        <f t="shared" si="38"/>
        <v/>
      </c>
      <c r="E348" s="2" t="str">
        <f t="shared" si="36"/>
        <v/>
      </c>
      <c r="F348" s="2" t="str">
        <f t="shared" si="37"/>
        <v/>
      </c>
      <c r="G348" s="2" t="str">
        <f t="shared" si="40"/>
        <v/>
      </c>
      <c r="H348" s="3" t="str">
        <f t="shared" si="41"/>
        <v/>
      </c>
    </row>
    <row r="349" spans="2:8" x14ac:dyDescent="0.25">
      <c r="B349" t="str">
        <f t="shared" si="35"/>
        <v/>
      </c>
      <c r="C349" s="3" t="str">
        <f t="shared" si="39"/>
        <v/>
      </c>
      <c r="D349" s="2" t="str">
        <f t="shared" si="38"/>
        <v/>
      </c>
      <c r="E349" s="2" t="str">
        <f t="shared" si="36"/>
        <v/>
      </c>
      <c r="F349" s="2" t="str">
        <f t="shared" si="37"/>
        <v/>
      </c>
      <c r="G349" s="2" t="str">
        <f t="shared" si="40"/>
        <v/>
      </c>
      <c r="H349" s="3" t="str">
        <f t="shared" si="41"/>
        <v/>
      </c>
    </row>
    <row r="350" spans="2:8" x14ac:dyDescent="0.25">
      <c r="B350" t="str">
        <f t="shared" si="35"/>
        <v/>
      </c>
      <c r="C350" s="3" t="str">
        <f t="shared" si="39"/>
        <v/>
      </c>
      <c r="D350" s="2" t="str">
        <f t="shared" si="38"/>
        <v/>
      </c>
      <c r="E350" s="2" t="str">
        <f t="shared" si="36"/>
        <v/>
      </c>
      <c r="F350" s="2" t="str">
        <f t="shared" si="37"/>
        <v/>
      </c>
      <c r="G350" s="2" t="str">
        <f t="shared" si="40"/>
        <v/>
      </c>
      <c r="H350" s="3" t="str">
        <f t="shared" si="41"/>
        <v/>
      </c>
    </row>
    <row r="351" spans="2:8" x14ac:dyDescent="0.25">
      <c r="B351" t="str">
        <f t="shared" si="35"/>
        <v/>
      </c>
      <c r="C351" s="3" t="str">
        <f t="shared" si="39"/>
        <v/>
      </c>
      <c r="D351" s="2" t="str">
        <f t="shared" si="38"/>
        <v/>
      </c>
      <c r="E351" s="2" t="str">
        <f t="shared" si="36"/>
        <v/>
      </c>
      <c r="F351" s="2" t="str">
        <f t="shared" si="37"/>
        <v/>
      </c>
      <c r="G351" s="2" t="str">
        <f t="shared" si="40"/>
        <v/>
      </c>
      <c r="H351" s="3" t="str">
        <f t="shared" si="41"/>
        <v/>
      </c>
    </row>
    <row r="352" spans="2:8" x14ac:dyDescent="0.25">
      <c r="B352" t="str">
        <f t="shared" si="35"/>
        <v/>
      </c>
      <c r="C352" s="3" t="str">
        <f t="shared" si="39"/>
        <v/>
      </c>
      <c r="D352" s="2" t="str">
        <f t="shared" si="38"/>
        <v/>
      </c>
      <c r="E352" s="2" t="str">
        <f t="shared" si="36"/>
        <v/>
      </c>
      <c r="F352" s="2" t="str">
        <f t="shared" si="37"/>
        <v/>
      </c>
      <c r="G352" s="2" t="str">
        <f t="shared" si="40"/>
        <v/>
      </c>
      <c r="H352" s="3" t="str">
        <f t="shared" si="41"/>
        <v/>
      </c>
    </row>
    <row r="353" spans="2:8" x14ac:dyDescent="0.25">
      <c r="B353" t="str">
        <f t="shared" si="35"/>
        <v/>
      </c>
      <c r="C353" s="3" t="str">
        <f t="shared" si="39"/>
        <v/>
      </c>
      <c r="D353" s="2" t="str">
        <f t="shared" si="38"/>
        <v/>
      </c>
      <c r="E353" s="2" t="str">
        <f t="shared" si="36"/>
        <v/>
      </c>
      <c r="F353" s="2" t="str">
        <f t="shared" si="37"/>
        <v/>
      </c>
      <c r="G353" s="2" t="str">
        <f t="shared" si="40"/>
        <v/>
      </c>
      <c r="H353" s="3" t="str">
        <f t="shared" si="41"/>
        <v/>
      </c>
    </row>
    <row r="354" spans="2:8" x14ac:dyDescent="0.25">
      <c r="B354" t="str">
        <f t="shared" si="35"/>
        <v/>
      </c>
      <c r="C354" s="3" t="str">
        <f t="shared" si="39"/>
        <v/>
      </c>
      <c r="D354" s="2" t="str">
        <f t="shared" si="38"/>
        <v/>
      </c>
      <c r="E354" s="2" t="str">
        <f t="shared" si="36"/>
        <v/>
      </c>
      <c r="F354" s="2" t="str">
        <f t="shared" si="37"/>
        <v/>
      </c>
      <c r="G354" s="2" t="str">
        <f t="shared" si="40"/>
        <v/>
      </c>
      <c r="H354" s="3" t="str">
        <f t="shared" si="41"/>
        <v/>
      </c>
    </row>
    <row r="355" spans="2:8" x14ac:dyDescent="0.25">
      <c r="B355" t="str">
        <f t="shared" si="35"/>
        <v/>
      </c>
      <c r="C355" s="3" t="str">
        <f t="shared" si="39"/>
        <v/>
      </c>
      <c r="D355" s="2" t="str">
        <f t="shared" si="38"/>
        <v/>
      </c>
      <c r="E355" s="2" t="str">
        <f t="shared" si="36"/>
        <v/>
      </c>
      <c r="F355" s="2" t="str">
        <f t="shared" si="37"/>
        <v/>
      </c>
      <c r="G355" s="2" t="str">
        <f t="shared" si="40"/>
        <v/>
      </c>
      <c r="H355" s="3" t="str">
        <f t="shared" si="41"/>
        <v/>
      </c>
    </row>
    <row r="356" spans="2:8" x14ac:dyDescent="0.25">
      <c r="B356" t="str">
        <f t="shared" si="35"/>
        <v/>
      </c>
      <c r="C356" s="3" t="str">
        <f t="shared" si="39"/>
        <v/>
      </c>
      <c r="D356" s="2" t="str">
        <f t="shared" si="38"/>
        <v/>
      </c>
      <c r="E356" s="2" t="str">
        <f t="shared" si="36"/>
        <v/>
      </c>
      <c r="F356" s="2" t="str">
        <f t="shared" si="37"/>
        <v/>
      </c>
      <c r="G356" s="2" t="str">
        <f t="shared" si="40"/>
        <v/>
      </c>
      <c r="H356" s="3" t="str">
        <f t="shared" si="41"/>
        <v/>
      </c>
    </row>
    <row r="357" spans="2:8" x14ac:dyDescent="0.25">
      <c r="B357" t="str">
        <f t="shared" si="35"/>
        <v/>
      </c>
      <c r="C357" s="3" t="str">
        <f t="shared" si="39"/>
        <v/>
      </c>
      <c r="D357" s="2" t="str">
        <f t="shared" si="38"/>
        <v/>
      </c>
      <c r="E357" s="2" t="str">
        <f t="shared" si="36"/>
        <v/>
      </c>
      <c r="F357" s="2" t="str">
        <f t="shared" si="37"/>
        <v/>
      </c>
      <c r="G357" s="2" t="str">
        <f t="shared" si="40"/>
        <v/>
      </c>
      <c r="H357" s="3" t="str">
        <f t="shared" si="41"/>
        <v/>
      </c>
    </row>
    <row r="358" spans="2:8" x14ac:dyDescent="0.25">
      <c r="B358" t="str">
        <f t="shared" si="35"/>
        <v/>
      </c>
      <c r="C358" s="3" t="str">
        <f t="shared" si="39"/>
        <v/>
      </c>
      <c r="D358" s="2" t="str">
        <f t="shared" si="38"/>
        <v/>
      </c>
      <c r="E358" s="2" t="str">
        <f t="shared" si="36"/>
        <v/>
      </c>
      <c r="F358" s="2" t="str">
        <f t="shared" si="37"/>
        <v/>
      </c>
      <c r="G358" s="2" t="str">
        <f t="shared" si="40"/>
        <v/>
      </c>
      <c r="H358" s="3" t="str">
        <f t="shared" si="41"/>
        <v/>
      </c>
    </row>
    <row r="359" spans="2:8" x14ac:dyDescent="0.25">
      <c r="B359" t="str">
        <f t="shared" si="35"/>
        <v/>
      </c>
      <c r="C359" s="3" t="str">
        <f t="shared" si="39"/>
        <v/>
      </c>
      <c r="D359" s="2" t="str">
        <f t="shared" si="38"/>
        <v/>
      </c>
      <c r="E359" s="2" t="str">
        <f t="shared" si="36"/>
        <v/>
      </c>
      <c r="F359" s="2" t="str">
        <f t="shared" si="37"/>
        <v/>
      </c>
      <c r="G359" s="2" t="str">
        <f t="shared" si="40"/>
        <v/>
      </c>
      <c r="H359" s="3" t="str">
        <f t="shared" si="41"/>
        <v/>
      </c>
    </row>
    <row r="360" spans="2:8" x14ac:dyDescent="0.25">
      <c r="B360" t="str">
        <f t="shared" si="35"/>
        <v/>
      </c>
      <c r="C360" s="3" t="str">
        <f t="shared" si="39"/>
        <v/>
      </c>
      <c r="D360" s="2" t="str">
        <f t="shared" si="38"/>
        <v/>
      </c>
      <c r="E360" s="2" t="str">
        <f t="shared" si="36"/>
        <v/>
      </c>
      <c r="F360" s="2" t="str">
        <f t="shared" si="37"/>
        <v/>
      </c>
      <c r="G360" s="2" t="str">
        <f t="shared" si="40"/>
        <v/>
      </c>
      <c r="H360" s="3" t="str">
        <f t="shared" si="41"/>
        <v/>
      </c>
    </row>
    <row r="361" spans="2:8" x14ac:dyDescent="0.25">
      <c r="B361" t="str">
        <f t="shared" si="35"/>
        <v/>
      </c>
      <c r="C361" s="3" t="str">
        <f t="shared" si="39"/>
        <v/>
      </c>
      <c r="D361" s="2" t="str">
        <f t="shared" si="38"/>
        <v/>
      </c>
      <c r="E361" s="2" t="str">
        <f t="shared" si="36"/>
        <v/>
      </c>
      <c r="F361" s="2" t="str">
        <f t="shared" si="37"/>
        <v/>
      </c>
      <c r="G361" s="2" t="str">
        <f t="shared" si="40"/>
        <v/>
      </c>
      <c r="H361" s="3" t="str">
        <f t="shared" si="41"/>
        <v/>
      </c>
    </row>
    <row r="362" spans="2:8" x14ac:dyDescent="0.25">
      <c r="B362" t="str">
        <f t="shared" si="35"/>
        <v/>
      </c>
      <c r="C362" s="3" t="str">
        <f t="shared" si="39"/>
        <v/>
      </c>
      <c r="D362" s="2" t="str">
        <f t="shared" si="38"/>
        <v/>
      </c>
      <c r="E362" s="2" t="str">
        <f t="shared" si="36"/>
        <v/>
      </c>
      <c r="F362" s="2" t="str">
        <f t="shared" si="37"/>
        <v/>
      </c>
      <c r="G362" s="2" t="str">
        <f t="shared" si="40"/>
        <v/>
      </c>
      <c r="H362" s="3" t="str">
        <f t="shared" si="41"/>
        <v/>
      </c>
    </row>
    <row r="363" spans="2:8" x14ac:dyDescent="0.25">
      <c r="B363" t="str">
        <f t="shared" si="35"/>
        <v/>
      </c>
      <c r="C363" s="3" t="str">
        <f t="shared" si="39"/>
        <v/>
      </c>
      <c r="D363" s="2" t="str">
        <f t="shared" si="38"/>
        <v/>
      </c>
      <c r="E363" s="2" t="str">
        <f t="shared" si="36"/>
        <v/>
      </c>
      <c r="F363" s="2" t="str">
        <f t="shared" si="37"/>
        <v/>
      </c>
      <c r="G363" s="2" t="str">
        <f t="shared" si="40"/>
        <v/>
      </c>
      <c r="H363" s="3" t="str">
        <f t="shared" si="41"/>
        <v/>
      </c>
    </row>
    <row r="364" spans="2:8" x14ac:dyDescent="0.25">
      <c r="B364" t="str">
        <f t="shared" si="35"/>
        <v/>
      </c>
      <c r="C364" s="3" t="str">
        <f t="shared" si="39"/>
        <v/>
      </c>
      <c r="D364" s="2" t="str">
        <f t="shared" si="38"/>
        <v/>
      </c>
      <c r="E364" s="2" t="str">
        <f t="shared" si="36"/>
        <v/>
      </c>
      <c r="F364" s="2" t="str">
        <f t="shared" si="37"/>
        <v/>
      </c>
      <c r="G364" s="2" t="str">
        <f t="shared" si="40"/>
        <v/>
      </c>
      <c r="H364" s="3" t="str">
        <f t="shared" si="41"/>
        <v/>
      </c>
    </row>
    <row r="365" spans="2:8" x14ac:dyDescent="0.25">
      <c r="B365" t="str">
        <f t="shared" si="35"/>
        <v/>
      </c>
      <c r="C365" s="3" t="str">
        <f t="shared" si="39"/>
        <v/>
      </c>
      <c r="D365" s="2" t="str">
        <f t="shared" si="38"/>
        <v/>
      </c>
      <c r="E365" s="2" t="str">
        <f t="shared" si="36"/>
        <v/>
      </c>
      <c r="F365" s="2" t="str">
        <f t="shared" si="37"/>
        <v/>
      </c>
      <c r="G365" s="2" t="str">
        <f t="shared" si="40"/>
        <v/>
      </c>
      <c r="H365" s="3" t="str">
        <f t="shared" si="41"/>
        <v/>
      </c>
    </row>
    <row r="366" spans="2:8" x14ac:dyDescent="0.25">
      <c r="B366" t="str">
        <f t="shared" si="35"/>
        <v/>
      </c>
      <c r="C366" s="3" t="str">
        <f t="shared" si="39"/>
        <v/>
      </c>
      <c r="D366" s="2" t="str">
        <f t="shared" si="38"/>
        <v/>
      </c>
      <c r="E366" s="2" t="str">
        <f t="shared" si="36"/>
        <v/>
      </c>
      <c r="F366" s="2" t="str">
        <f t="shared" si="37"/>
        <v/>
      </c>
      <c r="G366" s="2" t="str">
        <f t="shared" si="40"/>
        <v/>
      </c>
      <c r="H366" s="3" t="str">
        <f t="shared" si="41"/>
        <v/>
      </c>
    </row>
    <row r="367" spans="2:8" x14ac:dyDescent="0.25">
      <c r="B367" t="str">
        <f t="shared" si="35"/>
        <v/>
      </c>
      <c r="C367" s="3" t="str">
        <f t="shared" si="39"/>
        <v/>
      </c>
      <c r="D367" s="2" t="str">
        <f t="shared" si="38"/>
        <v/>
      </c>
      <c r="E367" s="2" t="str">
        <f t="shared" si="36"/>
        <v/>
      </c>
      <c r="F367" s="2" t="str">
        <f t="shared" si="37"/>
        <v/>
      </c>
      <c r="G367" s="2" t="str">
        <f t="shared" si="40"/>
        <v/>
      </c>
      <c r="H367" s="3" t="str">
        <f t="shared" si="41"/>
        <v/>
      </c>
    </row>
    <row r="368" spans="2:8" x14ac:dyDescent="0.25">
      <c r="B368" t="str">
        <f t="shared" si="35"/>
        <v/>
      </c>
      <c r="C368" s="3" t="str">
        <f t="shared" si="39"/>
        <v/>
      </c>
      <c r="D368" s="2" t="str">
        <f t="shared" si="38"/>
        <v/>
      </c>
      <c r="E368" s="2" t="str">
        <f t="shared" si="36"/>
        <v/>
      </c>
      <c r="F368" s="2" t="str">
        <f t="shared" si="37"/>
        <v/>
      </c>
      <c r="G368" s="2" t="str">
        <f t="shared" si="40"/>
        <v/>
      </c>
      <c r="H368" s="3" t="str">
        <f t="shared" si="41"/>
        <v/>
      </c>
    </row>
    <row r="369" spans="2:8" x14ac:dyDescent="0.25">
      <c r="B369" t="str">
        <f t="shared" si="35"/>
        <v/>
      </c>
      <c r="C369" s="3" t="str">
        <f t="shared" si="39"/>
        <v/>
      </c>
      <c r="D369" s="2" t="str">
        <f t="shared" si="38"/>
        <v/>
      </c>
      <c r="E369" s="2" t="str">
        <f t="shared" si="36"/>
        <v/>
      </c>
      <c r="F369" s="2" t="str">
        <f t="shared" si="37"/>
        <v/>
      </c>
      <c r="G369" s="2" t="str">
        <f t="shared" si="40"/>
        <v/>
      </c>
      <c r="H369" s="3" t="str">
        <f t="shared" si="41"/>
        <v/>
      </c>
    </row>
    <row r="370" spans="2:8" x14ac:dyDescent="0.25">
      <c r="B370" t="str">
        <f t="shared" si="35"/>
        <v/>
      </c>
      <c r="C370" s="3" t="str">
        <f t="shared" si="39"/>
        <v/>
      </c>
      <c r="D370" s="2" t="str">
        <f t="shared" si="38"/>
        <v/>
      </c>
      <c r="E370" s="2" t="str">
        <f t="shared" si="36"/>
        <v/>
      </c>
      <c r="F370" s="2" t="str">
        <f t="shared" si="37"/>
        <v/>
      </c>
      <c r="G370" s="2" t="str">
        <f t="shared" si="40"/>
        <v/>
      </c>
      <c r="H370" s="3" t="str">
        <f t="shared" si="41"/>
        <v/>
      </c>
    </row>
    <row r="371" spans="2:8" x14ac:dyDescent="0.25">
      <c r="B371" t="str">
        <f t="shared" si="35"/>
        <v/>
      </c>
      <c r="C371" s="3" t="str">
        <f t="shared" si="39"/>
        <v/>
      </c>
      <c r="D371" s="2" t="str">
        <f t="shared" si="38"/>
        <v/>
      </c>
      <c r="E371" s="2" t="str">
        <f t="shared" si="36"/>
        <v/>
      </c>
      <c r="F371" s="2" t="str">
        <f t="shared" si="37"/>
        <v/>
      </c>
      <c r="G371" s="2" t="str">
        <f t="shared" si="40"/>
        <v/>
      </c>
      <c r="H371" s="3" t="str">
        <f t="shared" si="41"/>
        <v/>
      </c>
    </row>
    <row r="372" spans="2:8" x14ac:dyDescent="0.25">
      <c r="B372" t="str">
        <f t="shared" si="35"/>
        <v/>
      </c>
      <c r="C372" s="3" t="str">
        <f t="shared" si="39"/>
        <v/>
      </c>
      <c r="D372" s="2" t="str">
        <f t="shared" si="38"/>
        <v/>
      </c>
      <c r="E372" s="2" t="str">
        <f t="shared" si="36"/>
        <v/>
      </c>
      <c r="F372" s="2" t="str">
        <f t="shared" si="37"/>
        <v/>
      </c>
      <c r="G372" s="2" t="str">
        <f t="shared" si="40"/>
        <v/>
      </c>
      <c r="H372" s="3" t="str">
        <f t="shared" si="41"/>
        <v/>
      </c>
    </row>
    <row r="373" spans="2:8" x14ac:dyDescent="0.25">
      <c r="B373" t="str">
        <f t="shared" si="35"/>
        <v/>
      </c>
      <c r="C373" s="3" t="str">
        <f t="shared" si="39"/>
        <v/>
      </c>
      <c r="D373" s="2" t="str">
        <f t="shared" si="38"/>
        <v/>
      </c>
      <c r="E373" s="2" t="str">
        <f t="shared" si="36"/>
        <v/>
      </c>
      <c r="F373" s="2" t="str">
        <f t="shared" si="37"/>
        <v/>
      </c>
      <c r="G373" s="2" t="str">
        <f t="shared" si="40"/>
        <v/>
      </c>
      <c r="H373" s="3" t="str">
        <f t="shared" si="41"/>
        <v/>
      </c>
    </row>
  </sheetData>
  <mergeCells count="1">
    <mergeCell ref="B2:H2"/>
  </mergeCells>
  <dataValidations count="2">
    <dataValidation type="whole" operator="greaterThan" allowBlank="1" showInputMessage="1" showErrorMessage="1" errorTitle="Error!" error="Input number greater than 0." promptTitle="Input loan amount" sqref="D4" xr:uid="{00000000-0002-0000-0000-000000000000}">
      <formula1>0</formula1>
    </dataValidation>
    <dataValidation allowBlank="1" showInputMessage="1" showErrorMessage="1" errorTitle="Error!" error="Input number greater than 0." sqref="D5" xr:uid="{00000000-0002-0000-0000-000001000000}"/>
  </dataValidations>
  <printOptions horizontalCentered="1"/>
  <pageMargins left="0.7" right="0.7" top="0.75" bottom="0.75" header="0.3" footer="0.3"/>
  <pageSetup scale="90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Amortization Table</vt:lpstr>
      <vt:lpstr>Curtailment</vt:lpstr>
      <vt:lpstr>Loan_Amount</vt:lpstr>
      <vt:lpstr>Maturity</vt:lpstr>
      <vt:lpstr>Origination</vt:lpstr>
      <vt:lpstr>Payment</vt:lpstr>
      <vt:lpstr>Payoff</vt:lpstr>
      <vt:lpstr>Payoff_Amt</vt:lpstr>
      <vt:lpstr>Periods</vt:lpstr>
      <vt:lpstr>Points</vt:lpstr>
      <vt:lpstr>'Amortization Table'!Print_Area</vt:lpstr>
      <vt:lpstr>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Spencer Burton</cp:lastModifiedBy>
  <cp:lastPrinted>2015-04-14T18:31:58Z</cp:lastPrinted>
  <dcterms:created xsi:type="dcterms:W3CDTF">2015-04-14T16:19:19Z</dcterms:created>
  <dcterms:modified xsi:type="dcterms:W3CDTF">2017-11-04T22:47:17Z</dcterms:modified>
</cp:coreProperties>
</file>