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burt\Desktop\"/>
    </mc:Choice>
  </mc:AlternateContent>
  <xr:revisionPtr revIDLastSave="0" documentId="13_ncr:1_{CC070866-D145-4104-B6A0-85DBFB961444}" xr6:coauthVersionLast="36" xr6:coauthVersionMax="43" xr10:uidLastSave="{00000000-0000-0000-0000-000000000000}"/>
  <bookViews>
    <workbookView xWindow="0" yWindow="0" windowWidth="28800" windowHeight="12225" activeTab="1" xr2:uid="{00000000-000D-0000-FFFF-FFFF00000000}"/>
  </bookViews>
  <sheets>
    <sheet name="Property-Level Cash Flow" sheetId="1" r:id="rId1"/>
    <sheet name="GP - LP Partnership Returns" sheetId="2" r:id="rId2"/>
  </sheets>
  <definedNames>
    <definedName name="_Order1" hidden="1">0</definedName>
    <definedName name="IntroPrintArea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Z108" i="2" l="1"/>
  <c r="DY108" i="2"/>
  <c r="DX108" i="2"/>
  <c r="DW108" i="2"/>
  <c r="DV108" i="2"/>
  <c r="DU108" i="2"/>
  <c r="DT108" i="2"/>
  <c r="DS108" i="2"/>
  <c r="DR108" i="2"/>
  <c r="DQ108" i="2"/>
  <c r="DP108" i="2"/>
  <c r="DO108" i="2"/>
  <c r="DN108" i="2"/>
  <c r="DM108" i="2"/>
  <c r="DL108" i="2"/>
  <c r="DK108" i="2"/>
  <c r="DJ108" i="2"/>
  <c r="DI108" i="2"/>
  <c r="DH108" i="2"/>
  <c r="DG108" i="2"/>
  <c r="DF108" i="2"/>
  <c r="DE108" i="2"/>
  <c r="DD108" i="2"/>
  <c r="DC108" i="2"/>
  <c r="DB108" i="2"/>
  <c r="DA108" i="2"/>
  <c r="CZ108" i="2"/>
  <c r="CY108" i="2"/>
  <c r="CX108" i="2"/>
  <c r="CW108" i="2"/>
  <c r="CV108" i="2"/>
  <c r="CU108" i="2"/>
  <c r="CT108" i="2"/>
  <c r="CS108" i="2"/>
  <c r="CR108" i="2"/>
  <c r="CQ108" i="2"/>
  <c r="CP108" i="2"/>
  <c r="CO108" i="2"/>
  <c r="CN108" i="2"/>
  <c r="CM108" i="2"/>
  <c r="CL108" i="2"/>
  <c r="CK108" i="2"/>
  <c r="CJ108" i="2"/>
  <c r="CI108" i="2"/>
  <c r="CH108" i="2"/>
  <c r="CG108" i="2"/>
  <c r="CF108" i="2"/>
  <c r="CE108" i="2"/>
  <c r="CD108" i="2"/>
  <c r="CC108" i="2"/>
  <c r="CB108" i="2"/>
  <c r="CA108" i="2"/>
  <c r="BZ108" i="2"/>
  <c r="BY108" i="2"/>
  <c r="BX108" i="2"/>
  <c r="BW108" i="2"/>
  <c r="BV108" i="2"/>
  <c r="BU108" i="2"/>
  <c r="BT108" i="2"/>
  <c r="BS108" i="2"/>
  <c r="BR108" i="2"/>
  <c r="BQ108" i="2"/>
  <c r="BP108" i="2"/>
  <c r="BO108" i="2"/>
  <c r="BN108" i="2"/>
  <c r="BM108" i="2"/>
  <c r="BL108" i="2"/>
  <c r="BK108" i="2"/>
  <c r="BJ108" i="2"/>
  <c r="BI108" i="2"/>
  <c r="BH108" i="2"/>
  <c r="BG108" i="2"/>
  <c r="BF108" i="2"/>
  <c r="BE108" i="2"/>
  <c r="BD108" i="2"/>
  <c r="BC108" i="2"/>
  <c r="BB108" i="2"/>
  <c r="BA108" i="2"/>
  <c r="AZ108" i="2"/>
  <c r="AY108" i="2"/>
  <c r="AX108" i="2"/>
  <c r="AW108" i="2"/>
  <c r="AV108" i="2"/>
  <c r="AU108" i="2"/>
  <c r="AT108" i="2"/>
  <c r="AS108" i="2"/>
  <c r="AR108" i="2"/>
  <c r="AQ108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D108" i="2"/>
  <c r="AC108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DZ80" i="2"/>
  <c r="DY80" i="2"/>
  <c r="DX80" i="2"/>
  <c r="DW80" i="2"/>
  <c r="DV80" i="2"/>
  <c r="DU80" i="2"/>
  <c r="DT80" i="2"/>
  <c r="DS80" i="2"/>
  <c r="DR80" i="2"/>
  <c r="DQ80" i="2"/>
  <c r="DP80" i="2"/>
  <c r="DO80" i="2"/>
  <c r="DN80" i="2"/>
  <c r="DM80" i="2"/>
  <c r="DL80" i="2"/>
  <c r="DK80" i="2"/>
  <c r="DJ80" i="2"/>
  <c r="DI80" i="2"/>
  <c r="DH80" i="2"/>
  <c r="DG80" i="2"/>
  <c r="DF80" i="2"/>
  <c r="DE80" i="2"/>
  <c r="DD80" i="2"/>
  <c r="DC80" i="2"/>
  <c r="DB80" i="2"/>
  <c r="DA80" i="2"/>
  <c r="CZ80" i="2"/>
  <c r="CY80" i="2"/>
  <c r="CX80" i="2"/>
  <c r="CW80" i="2"/>
  <c r="CV80" i="2"/>
  <c r="CU80" i="2"/>
  <c r="CT80" i="2"/>
  <c r="CS80" i="2"/>
  <c r="CR80" i="2"/>
  <c r="CQ80" i="2"/>
  <c r="CP80" i="2"/>
  <c r="CO80" i="2"/>
  <c r="CN80" i="2"/>
  <c r="CM80" i="2"/>
  <c r="CL80" i="2"/>
  <c r="CK80" i="2"/>
  <c r="CJ80" i="2"/>
  <c r="CI80" i="2"/>
  <c r="CH80" i="2"/>
  <c r="CG80" i="2"/>
  <c r="CF80" i="2"/>
  <c r="CE80" i="2"/>
  <c r="CD80" i="2"/>
  <c r="CC80" i="2"/>
  <c r="CB80" i="2"/>
  <c r="CA80" i="2"/>
  <c r="BZ80" i="2"/>
  <c r="BY80" i="2"/>
  <c r="BX80" i="2"/>
  <c r="BW80" i="2"/>
  <c r="BV80" i="2"/>
  <c r="BU80" i="2"/>
  <c r="BT80" i="2"/>
  <c r="BS80" i="2"/>
  <c r="BR80" i="2"/>
  <c r="BQ80" i="2"/>
  <c r="BP80" i="2"/>
  <c r="BO80" i="2"/>
  <c r="BN80" i="2"/>
  <c r="BM80" i="2"/>
  <c r="BL80" i="2"/>
  <c r="BK80" i="2"/>
  <c r="BJ80" i="2"/>
  <c r="BI80" i="2"/>
  <c r="BH80" i="2"/>
  <c r="BG80" i="2"/>
  <c r="BF80" i="2"/>
  <c r="BE80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K17" i="2" l="1"/>
  <c r="L17" i="2" s="1"/>
  <c r="M17" i="2" s="1"/>
  <c r="N17" i="2" s="1"/>
  <c r="O17" i="2" s="1"/>
  <c r="P17" i="2" s="1"/>
  <c r="Q17" i="2" s="1"/>
  <c r="R17" i="2" s="1"/>
  <c r="S17" i="2" s="1"/>
  <c r="T17" i="2" s="1"/>
  <c r="U17" i="2" s="1"/>
  <c r="V17" i="2" s="1"/>
  <c r="W17" i="2" s="1"/>
  <c r="X17" i="2" s="1"/>
  <c r="Y17" i="2" s="1"/>
  <c r="Z17" i="2" s="1"/>
  <c r="AA17" i="2" s="1"/>
  <c r="AB17" i="2" s="1"/>
  <c r="AC17" i="2" s="1"/>
  <c r="AD17" i="2" s="1"/>
  <c r="AE17" i="2" s="1"/>
  <c r="AF17" i="2" s="1"/>
  <c r="AG17" i="2" s="1"/>
  <c r="AH17" i="2" s="1"/>
  <c r="AI17" i="2" s="1"/>
  <c r="AJ17" i="2" s="1"/>
  <c r="AK17" i="2" s="1"/>
  <c r="AL17" i="2" s="1"/>
  <c r="AM17" i="2" s="1"/>
  <c r="AN17" i="2" s="1"/>
  <c r="AO17" i="2" s="1"/>
  <c r="AP17" i="2" s="1"/>
  <c r="AQ17" i="2" s="1"/>
  <c r="AR17" i="2" s="1"/>
  <c r="AS17" i="2" s="1"/>
  <c r="AT17" i="2" s="1"/>
  <c r="AU17" i="2" s="1"/>
  <c r="AV17" i="2" s="1"/>
  <c r="AW17" i="2" s="1"/>
  <c r="AX17" i="2" s="1"/>
  <c r="AY17" i="2" s="1"/>
  <c r="AZ17" i="2" s="1"/>
  <c r="BA17" i="2" s="1"/>
  <c r="BB17" i="2" s="1"/>
  <c r="BC17" i="2" s="1"/>
  <c r="BD17" i="2" s="1"/>
  <c r="BE17" i="2" s="1"/>
  <c r="BF17" i="2" s="1"/>
  <c r="BG17" i="2" s="1"/>
  <c r="BH17" i="2" s="1"/>
  <c r="BI17" i="2" s="1"/>
  <c r="BJ17" i="2" s="1"/>
  <c r="BK17" i="2" s="1"/>
  <c r="BL17" i="2" s="1"/>
  <c r="BM17" i="2" s="1"/>
  <c r="BN17" i="2" s="1"/>
  <c r="BO17" i="2" s="1"/>
  <c r="BP17" i="2" s="1"/>
  <c r="BQ17" i="2" s="1"/>
  <c r="BR17" i="2" s="1"/>
  <c r="BS17" i="2" s="1"/>
  <c r="BT17" i="2" s="1"/>
  <c r="BU17" i="2" s="1"/>
  <c r="BV17" i="2" s="1"/>
  <c r="BW17" i="2" s="1"/>
  <c r="BX17" i="2" s="1"/>
  <c r="BY17" i="2" s="1"/>
  <c r="BZ17" i="2" s="1"/>
  <c r="CA17" i="2" s="1"/>
  <c r="CB17" i="2" s="1"/>
  <c r="CC17" i="2" s="1"/>
  <c r="CD17" i="2" s="1"/>
  <c r="CE17" i="2" s="1"/>
  <c r="CF17" i="2" s="1"/>
  <c r="CG17" i="2" s="1"/>
  <c r="CH17" i="2" s="1"/>
  <c r="CI17" i="2" s="1"/>
  <c r="CJ17" i="2" s="1"/>
  <c r="CK17" i="2" s="1"/>
  <c r="CL17" i="2" s="1"/>
  <c r="CM17" i="2" s="1"/>
  <c r="CN17" i="2" s="1"/>
  <c r="CO17" i="2" s="1"/>
  <c r="CP17" i="2" s="1"/>
  <c r="CQ17" i="2" s="1"/>
  <c r="CR17" i="2" s="1"/>
  <c r="CS17" i="2" s="1"/>
  <c r="CT17" i="2" s="1"/>
  <c r="CU17" i="2" s="1"/>
  <c r="CV17" i="2" s="1"/>
  <c r="CW17" i="2" s="1"/>
  <c r="CX17" i="2" s="1"/>
  <c r="CY17" i="2" s="1"/>
  <c r="CZ17" i="2" s="1"/>
  <c r="DA17" i="2" s="1"/>
  <c r="DB17" i="2" s="1"/>
  <c r="DC17" i="2" s="1"/>
  <c r="DD17" i="2" s="1"/>
  <c r="DE17" i="2" s="1"/>
  <c r="DF17" i="2" s="1"/>
  <c r="DG17" i="2" s="1"/>
  <c r="DH17" i="2" s="1"/>
  <c r="DI17" i="2" s="1"/>
  <c r="DJ17" i="2" s="1"/>
  <c r="DK17" i="2" s="1"/>
  <c r="DL17" i="2" s="1"/>
  <c r="DM17" i="2" s="1"/>
  <c r="DN17" i="2" s="1"/>
  <c r="DO17" i="2" s="1"/>
  <c r="DP17" i="2" s="1"/>
  <c r="DQ17" i="2" s="1"/>
  <c r="DR17" i="2" s="1"/>
  <c r="DS17" i="2" s="1"/>
  <c r="DT17" i="2" s="1"/>
  <c r="DU17" i="2" s="1"/>
  <c r="DV17" i="2" s="1"/>
  <c r="DW17" i="2" s="1"/>
  <c r="DX17" i="2" s="1"/>
  <c r="DY17" i="2" s="1"/>
  <c r="DZ17" i="2" s="1"/>
  <c r="J95" i="2" l="1"/>
  <c r="J67" i="2"/>
  <c r="J48" i="2" l="1"/>
  <c r="J40" i="2"/>
  <c r="G93" i="2"/>
  <c r="J96" i="2" s="1"/>
  <c r="G65" i="2"/>
  <c r="K120" i="2"/>
  <c r="L120" i="2" s="1"/>
  <c r="M120" i="2" s="1"/>
  <c r="N120" i="2" s="1"/>
  <c r="O120" i="2" s="1"/>
  <c r="P120" i="2" s="1"/>
  <c r="Q120" i="2" s="1"/>
  <c r="R120" i="2" s="1"/>
  <c r="S120" i="2" s="1"/>
  <c r="T120" i="2" s="1"/>
  <c r="U120" i="2" s="1"/>
  <c r="V120" i="2" s="1"/>
  <c r="W120" i="2" s="1"/>
  <c r="X120" i="2" s="1"/>
  <c r="Y120" i="2" s="1"/>
  <c r="Z120" i="2" s="1"/>
  <c r="AA120" i="2" s="1"/>
  <c r="AB120" i="2" s="1"/>
  <c r="AC120" i="2" s="1"/>
  <c r="AD120" i="2" s="1"/>
  <c r="AE120" i="2" s="1"/>
  <c r="AF120" i="2" s="1"/>
  <c r="AG120" i="2" s="1"/>
  <c r="AH120" i="2" s="1"/>
  <c r="AI120" i="2" s="1"/>
  <c r="AJ120" i="2" s="1"/>
  <c r="AK120" i="2" s="1"/>
  <c r="AL120" i="2" s="1"/>
  <c r="AM120" i="2" s="1"/>
  <c r="AN120" i="2" s="1"/>
  <c r="AO120" i="2" s="1"/>
  <c r="AP120" i="2" s="1"/>
  <c r="AQ120" i="2" s="1"/>
  <c r="AR120" i="2" s="1"/>
  <c r="AS120" i="2" s="1"/>
  <c r="AT120" i="2" s="1"/>
  <c r="AU120" i="2" s="1"/>
  <c r="AV120" i="2" s="1"/>
  <c r="AW120" i="2" s="1"/>
  <c r="AX120" i="2" s="1"/>
  <c r="AY120" i="2" s="1"/>
  <c r="AZ120" i="2" s="1"/>
  <c r="BA120" i="2" s="1"/>
  <c r="BB120" i="2" s="1"/>
  <c r="BC120" i="2" s="1"/>
  <c r="BD120" i="2" s="1"/>
  <c r="BE120" i="2" s="1"/>
  <c r="BF120" i="2" s="1"/>
  <c r="BG120" i="2" s="1"/>
  <c r="BH120" i="2" s="1"/>
  <c r="BI120" i="2" s="1"/>
  <c r="BJ120" i="2" s="1"/>
  <c r="BK120" i="2" s="1"/>
  <c r="BL120" i="2" s="1"/>
  <c r="BM120" i="2" s="1"/>
  <c r="BN120" i="2" s="1"/>
  <c r="BO120" i="2" s="1"/>
  <c r="BP120" i="2" s="1"/>
  <c r="BQ120" i="2" s="1"/>
  <c r="BR120" i="2" s="1"/>
  <c r="BS120" i="2" s="1"/>
  <c r="BT120" i="2" s="1"/>
  <c r="BU120" i="2" s="1"/>
  <c r="BV120" i="2" s="1"/>
  <c r="BW120" i="2" s="1"/>
  <c r="BX120" i="2" s="1"/>
  <c r="BY120" i="2" s="1"/>
  <c r="BZ120" i="2" s="1"/>
  <c r="CA120" i="2" s="1"/>
  <c r="CB120" i="2" s="1"/>
  <c r="CC120" i="2" s="1"/>
  <c r="CD120" i="2" s="1"/>
  <c r="CE120" i="2" s="1"/>
  <c r="CF120" i="2" s="1"/>
  <c r="CG120" i="2" s="1"/>
  <c r="CH120" i="2" s="1"/>
  <c r="CI120" i="2" s="1"/>
  <c r="CJ120" i="2" s="1"/>
  <c r="CK120" i="2" s="1"/>
  <c r="CL120" i="2" s="1"/>
  <c r="CM120" i="2" s="1"/>
  <c r="CN120" i="2" s="1"/>
  <c r="CO120" i="2" s="1"/>
  <c r="CP120" i="2" s="1"/>
  <c r="CQ120" i="2" s="1"/>
  <c r="CR120" i="2" s="1"/>
  <c r="CS120" i="2" s="1"/>
  <c r="CT120" i="2" s="1"/>
  <c r="CU120" i="2" s="1"/>
  <c r="CV120" i="2" s="1"/>
  <c r="CW120" i="2" s="1"/>
  <c r="CX120" i="2" s="1"/>
  <c r="CY120" i="2" s="1"/>
  <c r="CZ120" i="2" s="1"/>
  <c r="DA120" i="2" s="1"/>
  <c r="DB120" i="2" s="1"/>
  <c r="DC120" i="2" s="1"/>
  <c r="DD120" i="2" s="1"/>
  <c r="DE120" i="2" s="1"/>
  <c r="DF120" i="2" s="1"/>
  <c r="DG120" i="2" s="1"/>
  <c r="DH120" i="2" s="1"/>
  <c r="DI120" i="2" s="1"/>
  <c r="DJ120" i="2" s="1"/>
  <c r="DK120" i="2" s="1"/>
  <c r="DL120" i="2" s="1"/>
  <c r="DM120" i="2" s="1"/>
  <c r="DN120" i="2" s="1"/>
  <c r="DO120" i="2" s="1"/>
  <c r="DP120" i="2" s="1"/>
  <c r="DQ120" i="2" s="1"/>
  <c r="DR120" i="2" s="1"/>
  <c r="DS120" i="2" s="1"/>
  <c r="DT120" i="2" s="1"/>
  <c r="DU120" i="2" s="1"/>
  <c r="DV120" i="2" s="1"/>
  <c r="DW120" i="2" s="1"/>
  <c r="DX120" i="2" s="1"/>
  <c r="DY120" i="2" s="1"/>
  <c r="DZ120" i="2" s="1"/>
  <c r="K92" i="2"/>
  <c r="L92" i="2" s="1"/>
  <c r="M92" i="2" s="1"/>
  <c r="N92" i="2" s="1"/>
  <c r="O92" i="2" s="1"/>
  <c r="P92" i="2" s="1"/>
  <c r="Q92" i="2" s="1"/>
  <c r="R92" i="2" s="1"/>
  <c r="S92" i="2" s="1"/>
  <c r="T92" i="2" s="1"/>
  <c r="U92" i="2" s="1"/>
  <c r="V92" i="2" s="1"/>
  <c r="W92" i="2" s="1"/>
  <c r="X92" i="2" s="1"/>
  <c r="Y92" i="2" s="1"/>
  <c r="Z92" i="2" s="1"/>
  <c r="AA92" i="2" s="1"/>
  <c r="AB92" i="2" s="1"/>
  <c r="AC92" i="2" s="1"/>
  <c r="AD92" i="2" s="1"/>
  <c r="AE92" i="2" s="1"/>
  <c r="AF92" i="2" s="1"/>
  <c r="AG92" i="2" s="1"/>
  <c r="AH92" i="2" s="1"/>
  <c r="AI92" i="2" s="1"/>
  <c r="AJ92" i="2" s="1"/>
  <c r="AK92" i="2" s="1"/>
  <c r="AL92" i="2" s="1"/>
  <c r="AM92" i="2" s="1"/>
  <c r="AN92" i="2" s="1"/>
  <c r="AO92" i="2" s="1"/>
  <c r="AP92" i="2" s="1"/>
  <c r="AQ92" i="2" s="1"/>
  <c r="AR92" i="2" s="1"/>
  <c r="AS92" i="2" s="1"/>
  <c r="AT92" i="2" s="1"/>
  <c r="AU92" i="2" s="1"/>
  <c r="AV92" i="2" s="1"/>
  <c r="AW92" i="2" s="1"/>
  <c r="AX92" i="2" s="1"/>
  <c r="AY92" i="2" s="1"/>
  <c r="AZ92" i="2" s="1"/>
  <c r="BA92" i="2" s="1"/>
  <c r="BB92" i="2" s="1"/>
  <c r="BC92" i="2" s="1"/>
  <c r="BD92" i="2" s="1"/>
  <c r="BE92" i="2" s="1"/>
  <c r="BF92" i="2" s="1"/>
  <c r="BG92" i="2" s="1"/>
  <c r="BH92" i="2" s="1"/>
  <c r="BI92" i="2" s="1"/>
  <c r="BJ92" i="2" s="1"/>
  <c r="BK92" i="2" s="1"/>
  <c r="BL92" i="2" s="1"/>
  <c r="BM92" i="2" s="1"/>
  <c r="BN92" i="2" s="1"/>
  <c r="BO92" i="2" s="1"/>
  <c r="BP92" i="2" s="1"/>
  <c r="BQ92" i="2" s="1"/>
  <c r="BR92" i="2" s="1"/>
  <c r="BS92" i="2" s="1"/>
  <c r="BT92" i="2" s="1"/>
  <c r="BU92" i="2" s="1"/>
  <c r="BV92" i="2" s="1"/>
  <c r="BW92" i="2" s="1"/>
  <c r="BX92" i="2" s="1"/>
  <c r="BY92" i="2" s="1"/>
  <c r="BZ92" i="2" s="1"/>
  <c r="CA92" i="2" s="1"/>
  <c r="CB92" i="2" s="1"/>
  <c r="CC92" i="2" s="1"/>
  <c r="CD92" i="2" s="1"/>
  <c r="CE92" i="2" s="1"/>
  <c r="CF92" i="2" s="1"/>
  <c r="CG92" i="2" s="1"/>
  <c r="CH92" i="2" s="1"/>
  <c r="CI92" i="2" s="1"/>
  <c r="CJ92" i="2" s="1"/>
  <c r="CK92" i="2" s="1"/>
  <c r="CL92" i="2" s="1"/>
  <c r="CM92" i="2" s="1"/>
  <c r="CN92" i="2" s="1"/>
  <c r="CO92" i="2" s="1"/>
  <c r="CP92" i="2" s="1"/>
  <c r="CQ92" i="2" s="1"/>
  <c r="CR92" i="2" s="1"/>
  <c r="CS92" i="2" s="1"/>
  <c r="CT92" i="2" s="1"/>
  <c r="CU92" i="2" s="1"/>
  <c r="CV92" i="2" s="1"/>
  <c r="CW92" i="2" s="1"/>
  <c r="CX92" i="2" s="1"/>
  <c r="CY92" i="2" s="1"/>
  <c r="CZ92" i="2" s="1"/>
  <c r="DA92" i="2" s="1"/>
  <c r="DB92" i="2" s="1"/>
  <c r="DC92" i="2" s="1"/>
  <c r="DD92" i="2" s="1"/>
  <c r="DE92" i="2" s="1"/>
  <c r="DF92" i="2" s="1"/>
  <c r="DG92" i="2" s="1"/>
  <c r="DH92" i="2" s="1"/>
  <c r="DI92" i="2" s="1"/>
  <c r="DJ92" i="2" s="1"/>
  <c r="DK92" i="2" s="1"/>
  <c r="DL92" i="2" s="1"/>
  <c r="DM92" i="2" s="1"/>
  <c r="DN92" i="2" s="1"/>
  <c r="DO92" i="2" s="1"/>
  <c r="DP92" i="2" s="1"/>
  <c r="DQ92" i="2" s="1"/>
  <c r="DR92" i="2" s="1"/>
  <c r="DS92" i="2" s="1"/>
  <c r="DT92" i="2" s="1"/>
  <c r="DU92" i="2" s="1"/>
  <c r="DV92" i="2" s="1"/>
  <c r="DW92" i="2" s="1"/>
  <c r="DX92" i="2" s="1"/>
  <c r="DY92" i="2" s="1"/>
  <c r="DZ92" i="2" s="1"/>
  <c r="K64" i="2"/>
  <c r="L64" i="2" s="1"/>
  <c r="M64" i="2" s="1"/>
  <c r="N64" i="2" s="1"/>
  <c r="O64" i="2" s="1"/>
  <c r="P64" i="2" s="1"/>
  <c r="Q64" i="2" s="1"/>
  <c r="R64" i="2" s="1"/>
  <c r="S64" i="2" s="1"/>
  <c r="T64" i="2" s="1"/>
  <c r="U64" i="2" s="1"/>
  <c r="V64" i="2" s="1"/>
  <c r="W64" i="2" s="1"/>
  <c r="X64" i="2" s="1"/>
  <c r="Y64" i="2" s="1"/>
  <c r="Z64" i="2" s="1"/>
  <c r="AA64" i="2" s="1"/>
  <c r="AB64" i="2" s="1"/>
  <c r="AC64" i="2" s="1"/>
  <c r="AD64" i="2" s="1"/>
  <c r="AE64" i="2" s="1"/>
  <c r="AF64" i="2" s="1"/>
  <c r="AG64" i="2" s="1"/>
  <c r="AH64" i="2" s="1"/>
  <c r="AI64" i="2" s="1"/>
  <c r="AJ64" i="2" s="1"/>
  <c r="AK64" i="2" s="1"/>
  <c r="AL64" i="2" s="1"/>
  <c r="AM64" i="2" s="1"/>
  <c r="AN64" i="2" s="1"/>
  <c r="AO64" i="2" s="1"/>
  <c r="AP64" i="2" s="1"/>
  <c r="AQ64" i="2" s="1"/>
  <c r="AR64" i="2" s="1"/>
  <c r="AS64" i="2" s="1"/>
  <c r="AT64" i="2" s="1"/>
  <c r="AU64" i="2" s="1"/>
  <c r="AV64" i="2" s="1"/>
  <c r="AW64" i="2" s="1"/>
  <c r="AX64" i="2" s="1"/>
  <c r="AY64" i="2" s="1"/>
  <c r="AZ64" i="2" s="1"/>
  <c r="BA64" i="2" s="1"/>
  <c r="BB64" i="2" s="1"/>
  <c r="BC64" i="2" s="1"/>
  <c r="BD64" i="2" s="1"/>
  <c r="BE64" i="2" s="1"/>
  <c r="BF64" i="2" s="1"/>
  <c r="BG64" i="2" s="1"/>
  <c r="BH64" i="2" s="1"/>
  <c r="BI64" i="2" s="1"/>
  <c r="BJ64" i="2" s="1"/>
  <c r="BK64" i="2" s="1"/>
  <c r="BL64" i="2" s="1"/>
  <c r="BM64" i="2" s="1"/>
  <c r="BN64" i="2" s="1"/>
  <c r="BO64" i="2" s="1"/>
  <c r="BP64" i="2" s="1"/>
  <c r="BQ64" i="2" s="1"/>
  <c r="BR64" i="2" s="1"/>
  <c r="BS64" i="2" s="1"/>
  <c r="BT64" i="2" s="1"/>
  <c r="BU64" i="2" s="1"/>
  <c r="BV64" i="2" s="1"/>
  <c r="BW64" i="2" s="1"/>
  <c r="BX64" i="2" s="1"/>
  <c r="BY64" i="2" s="1"/>
  <c r="BZ64" i="2" s="1"/>
  <c r="CA64" i="2" s="1"/>
  <c r="CB64" i="2" s="1"/>
  <c r="CC64" i="2" s="1"/>
  <c r="CD64" i="2" s="1"/>
  <c r="CE64" i="2" s="1"/>
  <c r="CF64" i="2" s="1"/>
  <c r="CG64" i="2" s="1"/>
  <c r="CH64" i="2" s="1"/>
  <c r="CI64" i="2" s="1"/>
  <c r="CJ64" i="2" s="1"/>
  <c r="CK64" i="2" s="1"/>
  <c r="CL64" i="2" s="1"/>
  <c r="CM64" i="2" s="1"/>
  <c r="CN64" i="2" s="1"/>
  <c r="CO64" i="2" s="1"/>
  <c r="CP64" i="2" s="1"/>
  <c r="CQ64" i="2" s="1"/>
  <c r="CR64" i="2" s="1"/>
  <c r="CS64" i="2" s="1"/>
  <c r="CT64" i="2" s="1"/>
  <c r="CU64" i="2" s="1"/>
  <c r="CV64" i="2" s="1"/>
  <c r="CW64" i="2" s="1"/>
  <c r="CX64" i="2" s="1"/>
  <c r="CY64" i="2" s="1"/>
  <c r="CZ64" i="2" s="1"/>
  <c r="DA64" i="2" s="1"/>
  <c r="DB64" i="2" s="1"/>
  <c r="DC64" i="2" s="1"/>
  <c r="DD64" i="2" s="1"/>
  <c r="DE64" i="2" s="1"/>
  <c r="DF64" i="2" s="1"/>
  <c r="DG64" i="2" s="1"/>
  <c r="DH64" i="2" s="1"/>
  <c r="DI64" i="2" s="1"/>
  <c r="DJ64" i="2" s="1"/>
  <c r="DK64" i="2" s="1"/>
  <c r="DL64" i="2" s="1"/>
  <c r="DM64" i="2" s="1"/>
  <c r="DN64" i="2" s="1"/>
  <c r="DO64" i="2" s="1"/>
  <c r="DP64" i="2" s="1"/>
  <c r="DQ64" i="2" s="1"/>
  <c r="DR64" i="2" s="1"/>
  <c r="DS64" i="2" s="1"/>
  <c r="DT64" i="2" s="1"/>
  <c r="DU64" i="2" s="1"/>
  <c r="DV64" i="2" s="1"/>
  <c r="DW64" i="2" s="1"/>
  <c r="DX64" i="2" s="1"/>
  <c r="DY64" i="2" s="1"/>
  <c r="DZ64" i="2" s="1"/>
  <c r="G38" i="2"/>
  <c r="K37" i="2"/>
  <c r="L37" i="2" s="1"/>
  <c r="M37" i="2" s="1"/>
  <c r="N37" i="2" s="1"/>
  <c r="O37" i="2" s="1"/>
  <c r="P37" i="2" s="1"/>
  <c r="Q37" i="2" s="1"/>
  <c r="R37" i="2" s="1"/>
  <c r="S37" i="2" s="1"/>
  <c r="T37" i="2" s="1"/>
  <c r="U37" i="2" s="1"/>
  <c r="V37" i="2" s="1"/>
  <c r="W37" i="2" s="1"/>
  <c r="X37" i="2" s="1"/>
  <c r="Y37" i="2" s="1"/>
  <c r="Z37" i="2" s="1"/>
  <c r="AA37" i="2" s="1"/>
  <c r="AB37" i="2" s="1"/>
  <c r="AC37" i="2" s="1"/>
  <c r="AD37" i="2" s="1"/>
  <c r="AE37" i="2" s="1"/>
  <c r="AF37" i="2" s="1"/>
  <c r="AG37" i="2" s="1"/>
  <c r="AH37" i="2" s="1"/>
  <c r="AI37" i="2" s="1"/>
  <c r="AJ37" i="2" s="1"/>
  <c r="AK37" i="2" s="1"/>
  <c r="AL37" i="2" s="1"/>
  <c r="AM37" i="2" s="1"/>
  <c r="AN37" i="2" s="1"/>
  <c r="AO37" i="2" s="1"/>
  <c r="AP37" i="2" s="1"/>
  <c r="AQ37" i="2" s="1"/>
  <c r="AR37" i="2" s="1"/>
  <c r="AS37" i="2" s="1"/>
  <c r="AT37" i="2" s="1"/>
  <c r="AU37" i="2" s="1"/>
  <c r="AV37" i="2" s="1"/>
  <c r="AW37" i="2" s="1"/>
  <c r="AX37" i="2" s="1"/>
  <c r="AY37" i="2" s="1"/>
  <c r="AZ37" i="2" s="1"/>
  <c r="BA37" i="2" s="1"/>
  <c r="BB37" i="2" s="1"/>
  <c r="BC37" i="2" s="1"/>
  <c r="BD37" i="2" s="1"/>
  <c r="BE37" i="2" s="1"/>
  <c r="BF37" i="2" s="1"/>
  <c r="BG37" i="2" s="1"/>
  <c r="BH37" i="2" s="1"/>
  <c r="BI37" i="2" s="1"/>
  <c r="BJ37" i="2" s="1"/>
  <c r="BK37" i="2" s="1"/>
  <c r="BL37" i="2" s="1"/>
  <c r="BM37" i="2" s="1"/>
  <c r="BN37" i="2" s="1"/>
  <c r="BO37" i="2" s="1"/>
  <c r="BP37" i="2" s="1"/>
  <c r="BQ37" i="2" s="1"/>
  <c r="BR37" i="2" s="1"/>
  <c r="BS37" i="2" s="1"/>
  <c r="BT37" i="2" s="1"/>
  <c r="BU37" i="2" s="1"/>
  <c r="BV37" i="2" s="1"/>
  <c r="BW37" i="2" s="1"/>
  <c r="BX37" i="2" s="1"/>
  <c r="BY37" i="2" s="1"/>
  <c r="BZ37" i="2" s="1"/>
  <c r="CA37" i="2" s="1"/>
  <c r="CB37" i="2" s="1"/>
  <c r="CC37" i="2" s="1"/>
  <c r="CD37" i="2" s="1"/>
  <c r="CE37" i="2" s="1"/>
  <c r="CF37" i="2" s="1"/>
  <c r="CG37" i="2" s="1"/>
  <c r="CH37" i="2" s="1"/>
  <c r="CI37" i="2" s="1"/>
  <c r="CJ37" i="2" s="1"/>
  <c r="CK37" i="2" s="1"/>
  <c r="CL37" i="2" s="1"/>
  <c r="CM37" i="2" s="1"/>
  <c r="CN37" i="2" s="1"/>
  <c r="CO37" i="2" s="1"/>
  <c r="CP37" i="2" s="1"/>
  <c r="CQ37" i="2" s="1"/>
  <c r="CR37" i="2" s="1"/>
  <c r="CS37" i="2" s="1"/>
  <c r="CT37" i="2" s="1"/>
  <c r="CU37" i="2" s="1"/>
  <c r="CV37" i="2" s="1"/>
  <c r="CW37" i="2" s="1"/>
  <c r="CX37" i="2" s="1"/>
  <c r="CY37" i="2" s="1"/>
  <c r="CZ37" i="2" s="1"/>
  <c r="DA37" i="2" s="1"/>
  <c r="DB37" i="2" s="1"/>
  <c r="DC37" i="2" s="1"/>
  <c r="DD37" i="2" s="1"/>
  <c r="DE37" i="2" s="1"/>
  <c r="DF37" i="2" s="1"/>
  <c r="DG37" i="2" s="1"/>
  <c r="DH37" i="2" s="1"/>
  <c r="DI37" i="2" s="1"/>
  <c r="DJ37" i="2" s="1"/>
  <c r="DK37" i="2" s="1"/>
  <c r="DL37" i="2" s="1"/>
  <c r="DM37" i="2" s="1"/>
  <c r="DN37" i="2" s="1"/>
  <c r="DO37" i="2" s="1"/>
  <c r="DP37" i="2" s="1"/>
  <c r="DQ37" i="2" s="1"/>
  <c r="DR37" i="2" s="1"/>
  <c r="DS37" i="2" s="1"/>
  <c r="DT37" i="2" s="1"/>
  <c r="DU37" i="2" s="1"/>
  <c r="DV37" i="2" s="1"/>
  <c r="DW37" i="2" s="1"/>
  <c r="DX37" i="2" s="1"/>
  <c r="DY37" i="2" s="1"/>
  <c r="DZ37" i="2" s="1"/>
  <c r="DZ33" i="2"/>
  <c r="DZ50" i="2" s="1"/>
  <c r="DY33" i="2"/>
  <c r="DY50" i="2" s="1"/>
  <c r="DX33" i="2"/>
  <c r="DX50" i="2" s="1"/>
  <c r="DW33" i="2"/>
  <c r="DW50" i="2" s="1"/>
  <c r="DV33" i="2"/>
  <c r="DV50" i="2" s="1"/>
  <c r="DU33" i="2"/>
  <c r="DU50" i="2" s="1"/>
  <c r="DT33" i="2"/>
  <c r="DT50" i="2" s="1"/>
  <c r="DS33" i="2"/>
  <c r="DS50" i="2" s="1"/>
  <c r="DR33" i="2"/>
  <c r="DR50" i="2" s="1"/>
  <c r="DQ33" i="2"/>
  <c r="DQ50" i="2" s="1"/>
  <c r="DP33" i="2"/>
  <c r="DP50" i="2" s="1"/>
  <c r="DO33" i="2"/>
  <c r="DN33" i="2"/>
  <c r="DN50" i="2" s="1"/>
  <c r="DM33" i="2"/>
  <c r="DM50" i="2" s="1"/>
  <c r="DL33" i="2"/>
  <c r="DL50" i="2" s="1"/>
  <c r="DK33" i="2"/>
  <c r="DK50" i="2" s="1"/>
  <c r="DJ33" i="2"/>
  <c r="DJ50" i="2" s="1"/>
  <c r="DI33" i="2"/>
  <c r="DH33" i="2"/>
  <c r="DH50" i="2" s="1"/>
  <c r="DG33" i="2"/>
  <c r="DG50" i="2" s="1"/>
  <c r="DF33" i="2"/>
  <c r="DE33" i="2"/>
  <c r="DD33" i="2"/>
  <c r="DD50" i="2" s="1"/>
  <c r="DC33" i="2"/>
  <c r="DC50" i="2" s="1"/>
  <c r="DB33" i="2"/>
  <c r="DB50" i="2" s="1"/>
  <c r="DA33" i="2"/>
  <c r="DA50" i="2" s="1"/>
  <c r="CZ33" i="2"/>
  <c r="CZ50" i="2" s="1"/>
  <c r="CY33" i="2"/>
  <c r="CY50" i="2" s="1"/>
  <c r="CX33" i="2"/>
  <c r="CW33" i="2"/>
  <c r="CV33" i="2"/>
  <c r="CV50" i="2" s="1"/>
  <c r="CU33" i="2"/>
  <c r="CU50" i="2" s="1"/>
  <c r="CT33" i="2"/>
  <c r="CS33" i="2"/>
  <c r="CS50" i="2" s="1"/>
  <c r="CR33" i="2"/>
  <c r="CR50" i="2" s="1"/>
  <c r="CQ33" i="2"/>
  <c r="CQ50" i="2" s="1"/>
  <c r="CP33" i="2"/>
  <c r="CP50" i="2" s="1"/>
  <c r="CO33" i="2"/>
  <c r="CO50" i="2" s="1"/>
  <c r="CN33" i="2"/>
  <c r="CN50" i="2" s="1"/>
  <c r="CM33" i="2"/>
  <c r="CM50" i="2" s="1"/>
  <c r="CL33" i="2"/>
  <c r="CL50" i="2" s="1"/>
  <c r="CK33" i="2"/>
  <c r="CJ33" i="2"/>
  <c r="CJ50" i="2" s="1"/>
  <c r="CI33" i="2"/>
  <c r="CH33" i="2"/>
  <c r="CG33" i="2"/>
  <c r="CG50" i="2" s="1"/>
  <c r="CF33" i="2"/>
  <c r="CF50" i="2" s="1"/>
  <c r="CE33" i="2"/>
  <c r="CE50" i="2" s="1"/>
  <c r="CD33" i="2"/>
  <c r="CD50" i="2" s="1"/>
  <c r="CC33" i="2"/>
  <c r="CC50" i="2" s="1"/>
  <c r="CB33" i="2"/>
  <c r="CB50" i="2" s="1"/>
  <c r="CA33" i="2"/>
  <c r="CA50" i="2" s="1"/>
  <c r="BZ33" i="2"/>
  <c r="BZ50" i="2" s="1"/>
  <c r="BY33" i="2"/>
  <c r="BY50" i="2" s="1"/>
  <c r="BX33" i="2"/>
  <c r="BW33" i="2"/>
  <c r="BW50" i="2" s="1"/>
  <c r="BV33" i="2"/>
  <c r="BV50" i="2" s="1"/>
  <c r="BU33" i="2"/>
  <c r="BU50" i="2" s="1"/>
  <c r="BT33" i="2"/>
  <c r="BT50" i="2" s="1"/>
  <c r="BS33" i="2"/>
  <c r="BS50" i="2" s="1"/>
  <c r="BR33" i="2"/>
  <c r="BR50" i="2" s="1"/>
  <c r="BQ33" i="2"/>
  <c r="BQ50" i="2" s="1"/>
  <c r="BP33" i="2"/>
  <c r="BP50" i="2" s="1"/>
  <c r="BO33" i="2"/>
  <c r="BO50" i="2" s="1"/>
  <c r="BN33" i="2"/>
  <c r="BN50" i="2" s="1"/>
  <c r="BM33" i="2"/>
  <c r="BM50" i="2" s="1"/>
  <c r="BL33" i="2"/>
  <c r="BL50" i="2" s="1"/>
  <c r="BK33" i="2"/>
  <c r="BK50" i="2" s="1"/>
  <c r="BJ33" i="2"/>
  <c r="BI33" i="2"/>
  <c r="BH33" i="2"/>
  <c r="BG33" i="2"/>
  <c r="BG50" i="2" s="1"/>
  <c r="BF33" i="2"/>
  <c r="BF50" i="2" s="1"/>
  <c r="BE33" i="2"/>
  <c r="BD33" i="2"/>
  <c r="BD50" i="2" s="1"/>
  <c r="BC33" i="2"/>
  <c r="BC50" i="2" s="1"/>
  <c r="BB33" i="2"/>
  <c r="BB50" i="2" s="1"/>
  <c r="BA33" i="2"/>
  <c r="AZ33" i="2"/>
  <c r="AZ50" i="2" s="1"/>
  <c r="AY33" i="2"/>
  <c r="AY50" i="2" s="1"/>
  <c r="AX33" i="2"/>
  <c r="AW33" i="2"/>
  <c r="AV33" i="2"/>
  <c r="AV50" i="2" s="1"/>
  <c r="AU33" i="2"/>
  <c r="AU50" i="2" s="1"/>
  <c r="AT33" i="2"/>
  <c r="AT50" i="2" s="1"/>
  <c r="AS33" i="2"/>
  <c r="AS50" i="2" s="1"/>
  <c r="AR33" i="2"/>
  <c r="AR50" i="2" s="1"/>
  <c r="AQ33" i="2"/>
  <c r="AQ50" i="2" s="1"/>
  <c r="AP33" i="2"/>
  <c r="AP50" i="2" s="1"/>
  <c r="AO33" i="2"/>
  <c r="AO50" i="2" s="1"/>
  <c r="AN33" i="2"/>
  <c r="AN50" i="2" s="1"/>
  <c r="AM33" i="2"/>
  <c r="AL33" i="2"/>
  <c r="AL50" i="2" s="1"/>
  <c r="AK33" i="2"/>
  <c r="AK50" i="2" s="1"/>
  <c r="AJ33" i="2"/>
  <c r="AI33" i="2"/>
  <c r="AI50" i="2" s="1"/>
  <c r="AH33" i="2"/>
  <c r="AH50" i="2" s="1"/>
  <c r="AG33" i="2"/>
  <c r="AF33" i="2"/>
  <c r="AF50" i="2" s="1"/>
  <c r="AE33" i="2"/>
  <c r="AE50" i="2" s="1"/>
  <c r="AD33" i="2"/>
  <c r="AD50" i="2" s="1"/>
  <c r="AC33" i="2"/>
  <c r="AB33" i="2"/>
  <c r="AB50" i="2" s="1"/>
  <c r="AA33" i="2"/>
  <c r="AA50" i="2" s="1"/>
  <c r="Z33" i="2"/>
  <c r="Z50" i="2" s="1"/>
  <c r="Y33" i="2"/>
  <c r="Y50" i="2" s="1"/>
  <c r="X33" i="2"/>
  <c r="X50" i="2" s="1"/>
  <c r="W33" i="2"/>
  <c r="W50" i="2" s="1"/>
  <c r="V33" i="2"/>
  <c r="U33" i="2"/>
  <c r="T33" i="2"/>
  <c r="T50" i="2" s="1"/>
  <c r="S33" i="2"/>
  <c r="S50" i="2" s="1"/>
  <c r="R33" i="2"/>
  <c r="Q33" i="2"/>
  <c r="P33" i="2"/>
  <c r="O33" i="2"/>
  <c r="O50" i="2" s="1"/>
  <c r="N33" i="2"/>
  <c r="N50" i="2" s="1"/>
  <c r="M33" i="2"/>
  <c r="M50" i="2" s="1"/>
  <c r="L33" i="2"/>
  <c r="L50" i="2" s="1"/>
  <c r="K33" i="2"/>
  <c r="K50" i="2" s="1"/>
  <c r="J33" i="2"/>
  <c r="K32" i="2"/>
  <c r="L32" i="2" s="1"/>
  <c r="M32" i="2" s="1"/>
  <c r="J16" i="2"/>
  <c r="K15" i="2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V15" i="2" s="1"/>
  <c r="W15" i="2" s="1"/>
  <c r="X15" i="2" s="1"/>
  <c r="Y15" i="2" s="1"/>
  <c r="Z15" i="2" s="1"/>
  <c r="AA15" i="2" s="1"/>
  <c r="AB15" i="2" s="1"/>
  <c r="AC15" i="2" s="1"/>
  <c r="G12" i="2"/>
  <c r="H12" i="2" s="1"/>
  <c r="I12" i="2" s="1"/>
  <c r="G11" i="2"/>
  <c r="H11" i="2" s="1"/>
  <c r="I11" i="2" s="1"/>
  <c r="G10" i="2"/>
  <c r="H10" i="2" s="1"/>
  <c r="I10" i="2" s="1"/>
  <c r="G9" i="2"/>
  <c r="H9" i="2" s="1"/>
  <c r="I9" i="2" s="1"/>
  <c r="D4" i="2"/>
  <c r="D13" i="1"/>
  <c r="DT11" i="1"/>
  <c r="DS11" i="1"/>
  <c r="DR11" i="1"/>
  <c r="DQ11" i="1"/>
  <c r="DP11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DW11" i="1"/>
  <c r="DV11" i="1"/>
  <c r="E7" i="1"/>
  <c r="F7" i="1"/>
  <c r="D6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G7" i="1"/>
  <c r="F6" i="1"/>
  <c r="E6" i="1"/>
  <c r="D12" i="1"/>
  <c r="H7" i="1"/>
  <c r="G6" i="1"/>
  <c r="H6" i="1"/>
  <c r="I7" i="1"/>
  <c r="J7" i="1"/>
  <c r="I6" i="1"/>
  <c r="J6" i="1"/>
  <c r="K7" i="1"/>
  <c r="K6" i="1"/>
  <c r="L7" i="1"/>
  <c r="L6" i="1"/>
  <c r="M7" i="1"/>
  <c r="N7" i="1"/>
  <c r="M6" i="1"/>
  <c r="O7" i="1"/>
  <c r="N6" i="1"/>
  <c r="P7" i="1"/>
  <c r="O6" i="1"/>
  <c r="P6" i="1"/>
  <c r="Q7" i="1"/>
  <c r="R7" i="1"/>
  <c r="Q6" i="1"/>
  <c r="R6" i="1"/>
  <c r="S7" i="1"/>
  <c r="S6" i="1"/>
  <c r="T7" i="1"/>
  <c r="T6" i="1"/>
  <c r="U7" i="1"/>
  <c r="V7" i="1"/>
  <c r="U6" i="1"/>
  <c r="W7" i="1"/>
  <c r="V6" i="1"/>
  <c r="X7" i="1"/>
  <c r="W6" i="1"/>
  <c r="X6" i="1"/>
  <c r="Y7" i="1"/>
  <c r="Z7" i="1"/>
  <c r="Y6" i="1"/>
  <c r="Z6" i="1"/>
  <c r="AA7" i="1"/>
  <c r="AA6" i="1"/>
  <c r="AB7" i="1"/>
  <c r="AB6" i="1"/>
  <c r="AC7" i="1"/>
  <c r="AD7" i="1"/>
  <c r="AC6" i="1"/>
  <c r="AE7" i="1"/>
  <c r="AD6" i="1"/>
  <c r="AF7" i="1"/>
  <c r="AE6" i="1"/>
  <c r="AF6" i="1"/>
  <c r="AG7" i="1"/>
  <c r="AH7" i="1"/>
  <c r="AG6" i="1"/>
  <c r="AH6" i="1"/>
  <c r="AI7" i="1"/>
  <c r="AI6" i="1"/>
  <c r="AJ7" i="1"/>
  <c r="AJ6" i="1"/>
  <c r="AK7" i="1"/>
  <c r="AL7" i="1"/>
  <c r="AK6" i="1"/>
  <c r="AM7" i="1"/>
  <c r="AL6" i="1"/>
  <c r="AN7" i="1"/>
  <c r="AM6" i="1"/>
  <c r="AN6" i="1"/>
  <c r="AO7" i="1"/>
  <c r="AP7" i="1"/>
  <c r="AO6" i="1"/>
  <c r="AP6" i="1"/>
  <c r="AQ7" i="1"/>
  <c r="AQ6" i="1"/>
  <c r="AR7" i="1"/>
  <c r="AR6" i="1"/>
  <c r="AS7" i="1"/>
  <c r="AT7" i="1"/>
  <c r="AS6" i="1"/>
  <c r="AU7" i="1"/>
  <c r="AT6" i="1"/>
  <c r="AV7" i="1"/>
  <c r="AU6" i="1"/>
  <c r="AV6" i="1"/>
  <c r="AW7" i="1"/>
  <c r="AW6" i="1"/>
  <c r="AX7" i="1"/>
  <c r="AX6" i="1"/>
  <c r="AY7" i="1"/>
  <c r="AY6" i="1"/>
  <c r="AZ7" i="1"/>
  <c r="AZ6" i="1"/>
  <c r="BA7" i="1"/>
  <c r="BB7" i="1"/>
  <c r="BA6" i="1"/>
  <c r="BC7" i="1"/>
  <c r="BB6" i="1"/>
  <c r="BD7" i="1"/>
  <c r="BC6" i="1"/>
  <c r="BD6" i="1"/>
  <c r="BE7" i="1"/>
  <c r="BE6" i="1"/>
  <c r="BF7" i="1"/>
  <c r="BF6" i="1"/>
  <c r="BG7" i="1"/>
  <c r="BG6" i="1"/>
  <c r="BH7" i="1"/>
  <c r="BH6" i="1"/>
  <c r="BI7" i="1"/>
  <c r="BJ7" i="1"/>
  <c r="BI6" i="1"/>
  <c r="BK7" i="1"/>
  <c r="BJ6" i="1"/>
  <c r="BL7" i="1"/>
  <c r="BK6" i="1"/>
  <c r="BL6" i="1"/>
  <c r="BM7" i="1"/>
  <c r="BM6" i="1"/>
  <c r="BN7" i="1"/>
  <c r="BN6" i="1"/>
  <c r="BO7" i="1"/>
  <c r="BO6" i="1"/>
  <c r="BP7" i="1"/>
  <c r="BP6" i="1"/>
  <c r="BQ7" i="1"/>
  <c r="BR7" i="1"/>
  <c r="BQ6" i="1"/>
  <c r="BS7" i="1"/>
  <c r="BR6" i="1"/>
  <c r="BT7" i="1"/>
  <c r="BS6" i="1"/>
  <c r="BT6" i="1"/>
  <c r="BU7" i="1"/>
  <c r="BU6" i="1"/>
  <c r="BV7" i="1"/>
  <c r="BV6" i="1"/>
  <c r="BW7" i="1"/>
  <c r="BW6" i="1"/>
  <c r="BX7" i="1"/>
  <c r="BX6" i="1"/>
  <c r="BY7" i="1"/>
  <c r="BZ7" i="1"/>
  <c r="BY6" i="1"/>
  <c r="CA7" i="1"/>
  <c r="BZ6" i="1"/>
  <c r="CB7" i="1"/>
  <c r="CA6" i="1"/>
  <c r="CB6" i="1"/>
  <c r="CC7" i="1"/>
  <c r="CC6" i="1"/>
  <c r="CD7" i="1"/>
  <c r="CD6" i="1"/>
  <c r="CE7" i="1"/>
  <c r="CE6" i="1"/>
  <c r="CF7" i="1"/>
  <c r="CF6" i="1"/>
  <c r="CG7" i="1"/>
  <c r="CH7" i="1"/>
  <c r="CG6" i="1"/>
  <c r="CI7" i="1"/>
  <c r="CH6" i="1"/>
  <c r="CJ7" i="1"/>
  <c r="CI6" i="1"/>
  <c r="CJ6" i="1"/>
  <c r="CK7" i="1"/>
  <c r="CK6" i="1"/>
  <c r="CL7" i="1"/>
  <c r="CL6" i="1"/>
  <c r="CM7" i="1"/>
  <c r="CM6" i="1"/>
  <c r="CN7" i="1"/>
  <c r="CN6" i="1"/>
  <c r="CO7" i="1"/>
  <c r="CP7" i="1"/>
  <c r="CO6" i="1"/>
  <c r="CQ7" i="1"/>
  <c r="CP6" i="1"/>
  <c r="CR7" i="1"/>
  <c r="CQ6" i="1"/>
  <c r="CR6" i="1"/>
  <c r="CS7" i="1"/>
  <c r="CS6" i="1"/>
  <c r="CT7" i="1"/>
  <c r="CT6" i="1"/>
  <c r="CU7" i="1"/>
  <c r="CU6" i="1"/>
  <c r="CV7" i="1"/>
  <c r="CV6" i="1"/>
  <c r="CW7" i="1"/>
  <c r="CX7" i="1"/>
  <c r="CW6" i="1"/>
  <c r="CY7" i="1"/>
  <c r="CX6" i="1"/>
  <c r="CZ7" i="1"/>
  <c r="CY6" i="1"/>
  <c r="CZ6" i="1"/>
  <c r="DA7" i="1"/>
  <c r="DA6" i="1"/>
  <c r="DB7" i="1"/>
  <c r="DB6" i="1"/>
  <c r="DC7" i="1"/>
  <c r="DC6" i="1"/>
  <c r="DD7" i="1"/>
  <c r="DD6" i="1"/>
  <c r="DE7" i="1"/>
  <c r="DF7" i="1"/>
  <c r="DE6" i="1"/>
  <c r="DG7" i="1"/>
  <c r="DF6" i="1"/>
  <c r="DH7" i="1"/>
  <c r="DG6" i="1"/>
  <c r="DH6" i="1"/>
  <c r="DI7" i="1"/>
  <c r="DI6" i="1"/>
  <c r="DJ7" i="1"/>
  <c r="DJ6" i="1"/>
  <c r="DK7" i="1"/>
  <c r="DK6" i="1"/>
  <c r="DL7" i="1"/>
  <c r="DL6" i="1"/>
  <c r="DM7" i="1"/>
  <c r="DN7" i="1"/>
  <c r="DM6" i="1"/>
  <c r="DO7" i="1"/>
  <c r="DN6" i="1"/>
  <c r="DP7" i="1"/>
  <c r="DO6" i="1"/>
  <c r="DP6" i="1"/>
  <c r="DQ7" i="1"/>
  <c r="DQ6" i="1"/>
  <c r="DR7" i="1"/>
  <c r="DR6" i="1"/>
  <c r="DS7" i="1"/>
  <c r="DS6" i="1"/>
  <c r="DT7" i="1"/>
  <c r="DT6" i="1"/>
  <c r="AF42" i="2" l="1"/>
  <c r="AF69" i="2" s="1"/>
  <c r="AF97" i="2" s="1"/>
  <c r="L78" i="2"/>
  <c r="L106" i="2" s="1"/>
  <c r="L26" i="2"/>
  <c r="AR78" i="2"/>
  <c r="AR106" i="2" s="1"/>
  <c r="AR26" i="2"/>
  <c r="CF78" i="2"/>
  <c r="CF106" i="2" s="1"/>
  <c r="CF26" i="2"/>
  <c r="DL78" i="2"/>
  <c r="DL106" i="2" s="1"/>
  <c r="DL26" i="2"/>
  <c r="AK78" i="2"/>
  <c r="AK106" i="2" s="1"/>
  <c r="AK26" i="2"/>
  <c r="AS78" i="2"/>
  <c r="AS106" i="2" s="1"/>
  <c r="AS26" i="2"/>
  <c r="BY78" i="2"/>
  <c r="BY106" i="2" s="1"/>
  <c r="BY26" i="2"/>
  <c r="CG78" i="2"/>
  <c r="CG106" i="2" s="1"/>
  <c r="CG26" i="2"/>
  <c r="CO78" i="2"/>
  <c r="CO106" i="2" s="1"/>
  <c r="CO26" i="2"/>
  <c r="DM78" i="2"/>
  <c r="DM106" i="2" s="1"/>
  <c r="DM26" i="2"/>
  <c r="DU78" i="2"/>
  <c r="DU106" i="2" s="1"/>
  <c r="DU26" i="2"/>
  <c r="AD78" i="2"/>
  <c r="AD106" i="2" s="1"/>
  <c r="AD26" i="2"/>
  <c r="AT78" i="2"/>
  <c r="AT106" i="2" s="1"/>
  <c r="AT26" i="2"/>
  <c r="BB78" i="2"/>
  <c r="BB106" i="2" s="1"/>
  <c r="BB26" i="2"/>
  <c r="BR78" i="2"/>
  <c r="BR106" i="2" s="1"/>
  <c r="BR26" i="2"/>
  <c r="BZ78" i="2"/>
  <c r="BZ106" i="2" s="1"/>
  <c r="BZ26" i="2"/>
  <c r="CP78" i="2"/>
  <c r="CP106" i="2" s="1"/>
  <c r="CP26" i="2"/>
  <c r="DN78" i="2"/>
  <c r="DN106" i="2" s="1"/>
  <c r="DN26" i="2"/>
  <c r="DV78" i="2"/>
  <c r="DV106" i="2" s="1"/>
  <c r="DV26" i="2"/>
  <c r="T78" i="2"/>
  <c r="T106" i="2" s="1"/>
  <c r="T26" i="2"/>
  <c r="AZ78" i="2"/>
  <c r="AZ106" i="2" s="1"/>
  <c r="AZ26" i="2"/>
  <c r="CN78" i="2"/>
  <c r="CN106" i="2" s="1"/>
  <c r="CN26" i="2"/>
  <c r="DD78" i="2"/>
  <c r="DD106" i="2" s="1"/>
  <c r="DD26" i="2"/>
  <c r="X78" i="2"/>
  <c r="X106" i="2" s="1"/>
  <c r="X26" i="2"/>
  <c r="AF78" i="2"/>
  <c r="AF106" i="2" s="1"/>
  <c r="AF26" i="2"/>
  <c r="AN78" i="2"/>
  <c r="AN106" i="2" s="1"/>
  <c r="AN26" i="2"/>
  <c r="AV78" i="2"/>
  <c r="AV106" i="2" s="1"/>
  <c r="AV26" i="2"/>
  <c r="BD78" i="2"/>
  <c r="BD106" i="2" s="1"/>
  <c r="BD26" i="2"/>
  <c r="BL78" i="2"/>
  <c r="BL106" i="2" s="1"/>
  <c r="BL26" i="2"/>
  <c r="BT78" i="2"/>
  <c r="BT106" i="2" s="1"/>
  <c r="BT26" i="2"/>
  <c r="CB78" i="2"/>
  <c r="CB106" i="2" s="1"/>
  <c r="CB26" i="2"/>
  <c r="CJ78" i="2"/>
  <c r="CJ106" i="2" s="1"/>
  <c r="CJ26" i="2"/>
  <c r="CR78" i="2"/>
  <c r="CR106" i="2" s="1"/>
  <c r="CR26" i="2"/>
  <c r="CZ78" i="2"/>
  <c r="CZ106" i="2" s="1"/>
  <c r="CZ26" i="2"/>
  <c r="DH78" i="2"/>
  <c r="DH106" i="2" s="1"/>
  <c r="DH26" i="2"/>
  <c r="DP78" i="2"/>
  <c r="DP106" i="2" s="1"/>
  <c r="DP26" i="2"/>
  <c r="DX78" i="2"/>
  <c r="DX106" i="2" s="1"/>
  <c r="DX26" i="2"/>
  <c r="N78" i="2"/>
  <c r="N106" i="2" s="1"/>
  <c r="N26" i="2"/>
  <c r="AL78" i="2"/>
  <c r="AL106" i="2" s="1"/>
  <c r="AL26" i="2"/>
  <c r="O78" i="2"/>
  <c r="O106" i="2" s="1"/>
  <c r="O26" i="2"/>
  <c r="AE78" i="2"/>
  <c r="AE106" i="2" s="1"/>
  <c r="AE26" i="2"/>
  <c r="AU78" i="2"/>
  <c r="AU106" i="2" s="1"/>
  <c r="AU26" i="2"/>
  <c r="BK78" i="2"/>
  <c r="BK106" i="2" s="1"/>
  <c r="BK26" i="2"/>
  <c r="CA78" i="2"/>
  <c r="CA106" i="2" s="1"/>
  <c r="CA26" i="2"/>
  <c r="CQ78" i="2"/>
  <c r="CQ106" i="2" s="1"/>
  <c r="CQ26" i="2"/>
  <c r="DG78" i="2"/>
  <c r="DG106" i="2" s="1"/>
  <c r="DG26" i="2"/>
  <c r="DW78" i="2"/>
  <c r="DW106" i="2" s="1"/>
  <c r="DW26" i="2"/>
  <c r="D5" i="2"/>
  <c r="E4" i="2"/>
  <c r="Y78" i="2"/>
  <c r="Y106" i="2" s="1"/>
  <c r="Y26" i="2"/>
  <c r="AO78" i="2"/>
  <c r="AO106" i="2" s="1"/>
  <c r="AO26" i="2"/>
  <c r="BM78" i="2"/>
  <c r="BM106" i="2" s="1"/>
  <c r="BM26" i="2"/>
  <c r="BU78" i="2"/>
  <c r="BU106" i="2" s="1"/>
  <c r="BU26" i="2"/>
  <c r="CC78" i="2"/>
  <c r="CC106" i="2" s="1"/>
  <c r="CC26" i="2"/>
  <c r="CS78" i="2"/>
  <c r="CS106" i="2" s="1"/>
  <c r="CS26" i="2"/>
  <c r="DA78" i="2"/>
  <c r="DA106" i="2" s="1"/>
  <c r="DA26" i="2"/>
  <c r="DQ78" i="2"/>
  <c r="DQ106" i="2" s="1"/>
  <c r="DQ26" i="2"/>
  <c r="DY78" i="2"/>
  <c r="DY106" i="2" s="1"/>
  <c r="DY26" i="2"/>
  <c r="W78" i="2"/>
  <c r="W106" i="2" s="1"/>
  <c r="W26" i="2"/>
  <c r="BC78" i="2"/>
  <c r="BC106" i="2" s="1"/>
  <c r="BC26" i="2"/>
  <c r="BS78" i="2"/>
  <c r="BS106" i="2" s="1"/>
  <c r="BS26" i="2"/>
  <c r="CY78" i="2"/>
  <c r="CY106" i="2" s="1"/>
  <c r="CY26" i="2"/>
  <c r="J50" i="2"/>
  <c r="M8" i="2"/>
  <c r="E3" i="2"/>
  <c r="Z78" i="2"/>
  <c r="Z106" i="2" s="1"/>
  <c r="Z26" i="2"/>
  <c r="AH78" i="2"/>
  <c r="AH106" i="2" s="1"/>
  <c r="AH26" i="2"/>
  <c r="AP78" i="2"/>
  <c r="AP106" i="2" s="1"/>
  <c r="AP26" i="2"/>
  <c r="BF78" i="2"/>
  <c r="BF106" i="2" s="1"/>
  <c r="BF26" i="2"/>
  <c r="BN78" i="2"/>
  <c r="BN106" i="2" s="1"/>
  <c r="BN26" i="2"/>
  <c r="BV78" i="2"/>
  <c r="BV106" i="2" s="1"/>
  <c r="BV26" i="2"/>
  <c r="CD78" i="2"/>
  <c r="CD106" i="2" s="1"/>
  <c r="CD26" i="2"/>
  <c r="CL78" i="2"/>
  <c r="CL106" i="2" s="1"/>
  <c r="CL26" i="2"/>
  <c r="DB78" i="2"/>
  <c r="DB106" i="2" s="1"/>
  <c r="DB26" i="2"/>
  <c r="DJ78" i="2"/>
  <c r="DJ106" i="2" s="1"/>
  <c r="DJ26" i="2"/>
  <c r="DR78" i="2"/>
  <c r="DR106" i="2" s="1"/>
  <c r="DR26" i="2"/>
  <c r="DZ78" i="2"/>
  <c r="DZ106" i="2" s="1"/>
  <c r="DZ26" i="2"/>
  <c r="AB78" i="2"/>
  <c r="AB106" i="2" s="1"/>
  <c r="AB26" i="2"/>
  <c r="BP78" i="2"/>
  <c r="BP106" i="2" s="1"/>
  <c r="BP26" i="2"/>
  <c r="CV78" i="2"/>
  <c r="CV106" i="2" s="1"/>
  <c r="CV26" i="2"/>
  <c r="DT78" i="2"/>
  <c r="DT106" i="2" s="1"/>
  <c r="DT26" i="2"/>
  <c r="M78" i="2"/>
  <c r="M106" i="2" s="1"/>
  <c r="M26" i="2"/>
  <c r="BQ78" i="2"/>
  <c r="BQ106" i="2" s="1"/>
  <c r="BQ26" i="2"/>
  <c r="K78" i="2"/>
  <c r="K106" i="2" s="1"/>
  <c r="K26" i="2"/>
  <c r="S78" i="2"/>
  <c r="S106" i="2" s="1"/>
  <c r="S26" i="2"/>
  <c r="AA78" i="2"/>
  <c r="AA106" i="2" s="1"/>
  <c r="AA26" i="2"/>
  <c r="AI78" i="2"/>
  <c r="AI106" i="2" s="1"/>
  <c r="AI26" i="2"/>
  <c r="AQ78" i="2"/>
  <c r="AQ106" i="2" s="1"/>
  <c r="AQ26" i="2"/>
  <c r="AY78" i="2"/>
  <c r="AY106" i="2" s="1"/>
  <c r="AY26" i="2"/>
  <c r="BG78" i="2"/>
  <c r="BG106" i="2" s="1"/>
  <c r="BG26" i="2"/>
  <c r="BO78" i="2"/>
  <c r="BO106" i="2" s="1"/>
  <c r="BO26" i="2"/>
  <c r="BW78" i="2"/>
  <c r="BW106" i="2" s="1"/>
  <c r="BW26" i="2"/>
  <c r="CE78" i="2"/>
  <c r="CE106" i="2" s="1"/>
  <c r="CE26" i="2"/>
  <c r="CM78" i="2"/>
  <c r="CM106" i="2" s="1"/>
  <c r="CM26" i="2"/>
  <c r="CU78" i="2"/>
  <c r="CU106" i="2" s="1"/>
  <c r="CU26" i="2"/>
  <c r="DC78" i="2"/>
  <c r="DC106" i="2" s="1"/>
  <c r="DC26" i="2"/>
  <c r="DK78" i="2"/>
  <c r="DK106" i="2" s="1"/>
  <c r="DK26" i="2"/>
  <c r="DS78" i="2"/>
  <c r="DS106" i="2" s="1"/>
  <c r="DS26" i="2"/>
  <c r="DT42" i="2"/>
  <c r="J41" i="2"/>
  <c r="J43" i="2" s="1"/>
  <c r="J56" i="2" s="1"/>
  <c r="J70" i="2" s="1"/>
  <c r="J49" i="2"/>
  <c r="J51" i="2" s="1"/>
  <c r="DB42" i="2"/>
  <c r="DP42" i="2"/>
  <c r="CF42" i="2"/>
  <c r="J68" i="2"/>
  <c r="DR42" i="2"/>
  <c r="DJ42" i="2"/>
  <c r="DQ42" i="2"/>
  <c r="K42" i="2"/>
  <c r="N32" i="2"/>
  <c r="N16" i="2" s="1"/>
  <c r="M16" i="2"/>
  <c r="DY42" i="2"/>
  <c r="DL42" i="2"/>
  <c r="CP42" i="2"/>
  <c r="DM42" i="2"/>
  <c r="DH42" i="2"/>
  <c r="K16" i="2"/>
  <c r="AD42" i="2"/>
  <c r="AK42" i="2"/>
  <c r="Y42" i="2"/>
  <c r="J42" i="2"/>
  <c r="CB42" i="2"/>
  <c r="CE42" i="2"/>
  <c r="BT42" i="2"/>
  <c r="AT42" i="2"/>
  <c r="BQ42" i="2"/>
  <c r="CZ42" i="2"/>
  <c r="BU42" i="2"/>
  <c r="BD42" i="2"/>
  <c r="N42" i="2"/>
  <c r="U42" i="2"/>
  <c r="U50" i="2"/>
  <c r="AC42" i="2"/>
  <c r="AC50" i="2"/>
  <c r="AJ42" i="2"/>
  <c r="AJ50" i="2"/>
  <c r="AQ42" i="2"/>
  <c r="AW42" i="2"/>
  <c r="AW50" i="2"/>
  <c r="BE42" i="2"/>
  <c r="BE50" i="2"/>
  <c r="CI42" i="2"/>
  <c r="CI50" i="2"/>
  <c r="CX42" i="2"/>
  <c r="CX50" i="2"/>
  <c r="DF42" i="2"/>
  <c r="DF50" i="2"/>
  <c r="CK42" i="2"/>
  <c r="CK50" i="2"/>
  <c r="DO42" i="2"/>
  <c r="DO50" i="2"/>
  <c r="DD42" i="2"/>
  <c r="P42" i="2"/>
  <c r="P50" i="2"/>
  <c r="BH42" i="2"/>
  <c r="BH50" i="2"/>
  <c r="DI42" i="2"/>
  <c r="DI50" i="2"/>
  <c r="CL42" i="2"/>
  <c r="AV42" i="2"/>
  <c r="Q42" i="2"/>
  <c r="Q50" i="2"/>
  <c r="AM42" i="2"/>
  <c r="AM50" i="2"/>
  <c r="BA42" i="2"/>
  <c r="BA50" i="2"/>
  <c r="BI42" i="2"/>
  <c r="BI50" i="2"/>
  <c r="BX42" i="2"/>
  <c r="BX50" i="2"/>
  <c r="CT42" i="2"/>
  <c r="CT50" i="2"/>
  <c r="AX42" i="2"/>
  <c r="AX50" i="2"/>
  <c r="CD42" i="2"/>
  <c r="AZ42" i="2"/>
  <c r="L42" i="2"/>
  <c r="R42" i="2"/>
  <c r="R50" i="2"/>
  <c r="AG42" i="2"/>
  <c r="AG50" i="2"/>
  <c r="BJ42" i="2"/>
  <c r="BJ50" i="2"/>
  <c r="V42" i="2"/>
  <c r="V50" i="2"/>
  <c r="CH42" i="2"/>
  <c r="CH50" i="2"/>
  <c r="CW42" i="2"/>
  <c r="CW50" i="2"/>
  <c r="DE42" i="2"/>
  <c r="DE50" i="2"/>
  <c r="AD15" i="2"/>
  <c r="AE15" i="2" s="1"/>
  <c r="AF15" i="2" s="1"/>
  <c r="AG15" i="2" s="1"/>
  <c r="AH15" i="2" s="1"/>
  <c r="AI15" i="2" s="1"/>
  <c r="AJ15" i="2" s="1"/>
  <c r="AK15" i="2" s="1"/>
  <c r="AL15" i="2" s="1"/>
  <c r="AM15" i="2" s="1"/>
  <c r="AN15" i="2" s="1"/>
  <c r="AO15" i="2" s="1"/>
  <c r="AP15" i="2" s="1"/>
  <c r="AQ15" i="2" s="1"/>
  <c r="AR15" i="2" s="1"/>
  <c r="AS15" i="2" s="1"/>
  <c r="AT15" i="2" s="1"/>
  <c r="AU15" i="2" s="1"/>
  <c r="AV15" i="2" s="1"/>
  <c r="AW15" i="2" s="1"/>
  <c r="AX15" i="2" s="1"/>
  <c r="AY15" i="2" s="1"/>
  <c r="AZ15" i="2" s="1"/>
  <c r="BA15" i="2" s="1"/>
  <c r="BB15" i="2" s="1"/>
  <c r="BC15" i="2" s="1"/>
  <c r="BD15" i="2" s="1"/>
  <c r="BE15" i="2" s="1"/>
  <c r="BF15" i="2" s="1"/>
  <c r="BG15" i="2" s="1"/>
  <c r="BH15" i="2" s="1"/>
  <c r="BI15" i="2" s="1"/>
  <c r="BJ15" i="2" s="1"/>
  <c r="BK15" i="2" s="1"/>
  <c r="BL15" i="2" s="1"/>
  <c r="BM15" i="2" s="1"/>
  <c r="BN15" i="2" s="1"/>
  <c r="BO15" i="2" s="1"/>
  <c r="BP15" i="2" s="1"/>
  <c r="BQ15" i="2" s="1"/>
  <c r="BR15" i="2" s="1"/>
  <c r="BS15" i="2" s="1"/>
  <c r="BT15" i="2" s="1"/>
  <c r="BU15" i="2" s="1"/>
  <c r="BV15" i="2" s="1"/>
  <c r="BW15" i="2" s="1"/>
  <c r="BX15" i="2" s="1"/>
  <c r="BY15" i="2" s="1"/>
  <c r="BZ15" i="2" s="1"/>
  <c r="CA15" i="2" s="1"/>
  <c r="CB15" i="2" s="1"/>
  <c r="CC15" i="2" s="1"/>
  <c r="CD15" i="2" s="1"/>
  <c r="CE15" i="2" s="1"/>
  <c r="CF15" i="2" s="1"/>
  <c r="CG15" i="2" s="1"/>
  <c r="CH15" i="2" s="1"/>
  <c r="CI15" i="2" s="1"/>
  <c r="CJ15" i="2" s="1"/>
  <c r="CK15" i="2" s="1"/>
  <c r="CL15" i="2" s="1"/>
  <c r="CM15" i="2" s="1"/>
  <c r="CN15" i="2" s="1"/>
  <c r="CO15" i="2" s="1"/>
  <c r="CP15" i="2" s="1"/>
  <c r="CQ15" i="2" s="1"/>
  <c r="CR15" i="2" s="1"/>
  <c r="CS15" i="2" s="1"/>
  <c r="CT15" i="2" s="1"/>
  <c r="CU15" i="2" s="1"/>
  <c r="CV15" i="2" s="1"/>
  <c r="CW15" i="2" s="1"/>
  <c r="CX15" i="2" s="1"/>
  <c r="CY15" i="2" s="1"/>
  <c r="CZ15" i="2" s="1"/>
  <c r="DA15" i="2" s="1"/>
  <c r="DB15" i="2" s="1"/>
  <c r="DC15" i="2" s="1"/>
  <c r="DD15" i="2" s="1"/>
  <c r="DE15" i="2" s="1"/>
  <c r="DF15" i="2" s="1"/>
  <c r="DG15" i="2" s="1"/>
  <c r="DH15" i="2" s="1"/>
  <c r="DI15" i="2" s="1"/>
  <c r="DJ15" i="2" s="1"/>
  <c r="DK15" i="2" s="1"/>
  <c r="DL15" i="2" s="1"/>
  <c r="DM15" i="2" s="1"/>
  <c r="DN15" i="2" s="1"/>
  <c r="DO15" i="2" s="1"/>
  <c r="DP15" i="2" s="1"/>
  <c r="DQ15" i="2" s="1"/>
  <c r="DR15" i="2" s="1"/>
  <c r="DS15" i="2" s="1"/>
  <c r="DT15" i="2" s="1"/>
  <c r="DU15" i="2" s="1"/>
  <c r="DV15" i="2" s="1"/>
  <c r="DW15" i="2" s="1"/>
  <c r="DX15" i="2" s="1"/>
  <c r="DY15" i="2" s="1"/>
  <c r="DZ15" i="2" s="1"/>
  <c r="BF42" i="2"/>
  <c r="CR42" i="2"/>
  <c r="W42" i="2"/>
  <c r="BN42" i="2"/>
  <c r="CJ42" i="2"/>
  <c r="DV42" i="2"/>
  <c r="L16" i="2"/>
  <c r="CM42" i="2"/>
  <c r="CG42" i="2"/>
  <c r="CA42" i="2"/>
  <c r="DG42" i="2"/>
  <c r="AA42" i="2"/>
  <c r="BC42" i="2"/>
  <c r="BK42" i="2"/>
  <c r="BY42" i="2"/>
  <c r="CN42" i="2"/>
  <c r="DZ42" i="2"/>
  <c r="AO42" i="2"/>
  <c r="DX42" i="2"/>
  <c r="CV42" i="2"/>
  <c r="T42" i="2"/>
  <c r="AB42" i="2"/>
  <c r="AI42" i="2"/>
  <c r="AP42" i="2"/>
  <c r="BR42" i="2"/>
  <c r="BZ42" i="2"/>
  <c r="CO42" i="2"/>
  <c r="DS42" i="2"/>
  <c r="CQ42" i="2"/>
  <c r="CY42" i="2"/>
  <c r="S42" i="2"/>
  <c r="AE42" i="2"/>
  <c r="AR42" i="2"/>
  <c r="AY42" i="2"/>
  <c r="BL42" i="2"/>
  <c r="BS42" i="2"/>
  <c r="DN42" i="2"/>
  <c r="DU42" i="2"/>
  <c r="M42" i="2"/>
  <c r="Z42" i="2"/>
  <c r="AL42" i="2"/>
  <c r="AS42" i="2"/>
  <c r="BG42" i="2"/>
  <c r="BM42" i="2"/>
  <c r="CS42" i="2"/>
  <c r="DA42" i="2"/>
  <c r="AH42" i="2"/>
  <c r="AN42" i="2"/>
  <c r="BB42" i="2"/>
  <c r="BO42" i="2"/>
  <c r="BV42" i="2"/>
  <c r="CC42" i="2"/>
  <c r="CU42" i="2"/>
  <c r="DC42" i="2"/>
  <c r="DW42" i="2"/>
  <c r="O42" i="2"/>
  <c r="AU42" i="2"/>
  <c r="BP42" i="2"/>
  <c r="BW42" i="2"/>
  <c r="DK42" i="2"/>
  <c r="X42" i="2"/>
  <c r="G35" i="2"/>
  <c r="AF19" i="2" l="1"/>
  <c r="O32" i="2"/>
  <c r="P32" i="2" s="1"/>
  <c r="E5" i="2"/>
  <c r="AB69" i="2"/>
  <c r="AB97" i="2" s="1"/>
  <c r="AB19" i="2"/>
  <c r="CS69" i="2"/>
  <c r="CS97" i="2" s="1"/>
  <c r="CS19" i="2"/>
  <c r="BC69" i="2"/>
  <c r="BC97" i="2" s="1"/>
  <c r="BC19" i="2"/>
  <c r="CD69" i="2"/>
  <c r="CD97" i="2" s="1"/>
  <c r="CD19" i="2"/>
  <c r="CX69" i="2"/>
  <c r="CX97" i="2" s="1"/>
  <c r="CX19" i="2"/>
  <c r="CF69" i="2"/>
  <c r="CF97" i="2" s="1"/>
  <c r="CF19" i="2"/>
  <c r="BW69" i="2"/>
  <c r="BW97" i="2" s="1"/>
  <c r="BW19" i="2"/>
  <c r="BV69" i="2"/>
  <c r="BV97" i="2" s="1"/>
  <c r="BV19" i="2"/>
  <c r="BG69" i="2"/>
  <c r="BG97" i="2" s="1"/>
  <c r="BG19" i="2"/>
  <c r="BL69" i="2"/>
  <c r="BL97" i="2" s="1"/>
  <c r="BL19" i="2"/>
  <c r="CO69" i="2"/>
  <c r="CO97" i="2" s="1"/>
  <c r="CO19" i="2"/>
  <c r="DX69" i="2"/>
  <c r="DX97" i="2" s="1"/>
  <c r="DX19" i="2"/>
  <c r="DG69" i="2"/>
  <c r="DG97" i="2" s="1"/>
  <c r="DG19" i="2"/>
  <c r="W69" i="2"/>
  <c r="W97" i="2" s="1"/>
  <c r="W19" i="2"/>
  <c r="CW78" i="2"/>
  <c r="CW106" i="2" s="1"/>
  <c r="CW26" i="2"/>
  <c r="AG78" i="2"/>
  <c r="AG106" i="2" s="1"/>
  <c r="AG26" i="2"/>
  <c r="AX78" i="2"/>
  <c r="AX106" i="2" s="1"/>
  <c r="AX26" i="2"/>
  <c r="BA78" i="2"/>
  <c r="BA106" i="2" s="1"/>
  <c r="BA26" i="2"/>
  <c r="DI78" i="2"/>
  <c r="DI106" i="2" s="1"/>
  <c r="DI26" i="2"/>
  <c r="DO69" i="2"/>
  <c r="DO97" i="2" s="1"/>
  <c r="DO19" i="2"/>
  <c r="CI69" i="2"/>
  <c r="CI97" i="2" s="1"/>
  <c r="CI19" i="2"/>
  <c r="AC78" i="2"/>
  <c r="AC106" i="2" s="1"/>
  <c r="AC26" i="2"/>
  <c r="BQ69" i="2"/>
  <c r="BQ97" i="2" s="1"/>
  <c r="BQ19" i="2"/>
  <c r="AD69" i="2"/>
  <c r="AD97" i="2" s="1"/>
  <c r="AD19" i="2"/>
  <c r="DP69" i="2"/>
  <c r="DP97" i="2" s="1"/>
  <c r="DP19" i="2"/>
  <c r="DU69" i="2"/>
  <c r="DU97" i="2" s="1"/>
  <c r="DU19" i="2"/>
  <c r="BK69" i="2"/>
  <c r="BK97" i="2" s="1"/>
  <c r="BK19" i="2"/>
  <c r="DN69" i="2"/>
  <c r="DN97" i="2" s="1"/>
  <c r="DN19" i="2"/>
  <c r="DE78" i="2"/>
  <c r="DE106" i="2" s="1"/>
  <c r="DE26" i="2"/>
  <c r="AV69" i="2"/>
  <c r="AV97" i="2" s="1"/>
  <c r="AV19" i="2"/>
  <c r="Y69" i="2"/>
  <c r="Y97" i="2" s="1"/>
  <c r="Y19" i="2"/>
  <c r="CC69" i="2"/>
  <c r="CC97" i="2" s="1"/>
  <c r="CC19" i="2"/>
  <c r="DS69" i="2"/>
  <c r="DS97" i="2" s="1"/>
  <c r="DS19" i="2"/>
  <c r="AA69" i="2"/>
  <c r="AA97" i="2" s="1"/>
  <c r="AA19" i="2"/>
  <c r="DE69" i="2"/>
  <c r="DE97" i="2" s="1"/>
  <c r="DE19" i="2"/>
  <c r="BI69" i="2"/>
  <c r="BI97" i="2" s="1"/>
  <c r="BI19" i="2"/>
  <c r="AJ69" i="2"/>
  <c r="AJ97" i="2" s="1"/>
  <c r="AJ19" i="2"/>
  <c r="AS69" i="2"/>
  <c r="AS97" i="2" s="1"/>
  <c r="AS19" i="2"/>
  <c r="BZ69" i="2"/>
  <c r="BZ97" i="2" s="1"/>
  <c r="BZ19" i="2"/>
  <c r="CA69" i="2"/>
  <c r="CA97" i="2" s="1"/>
  <c r="CA19" i="2"/>
  <c r="CR69" i="2"/>
  <c r="CR97" i="2" s="1"/>
  <c r="CR19" i="2"/>
  <c r="CW69" i="2"/>
  <c r="CW97" i="2" s="1"/>
  <c r="CW19" i="2"/>
  <c r="AG69" i="2"/>
  <c r="AG97" i="2" s="1"/>
  <c r="AG19" i="2"/>
  <c r="AX69" i="2"/>
  <c r="AX97" i="2" s="1"/>
  <c r="AX19" i="2"/>
  <c r="BA69" i="2"/>
  <c r="BA97" i="2" s="1"/>
  <c r="BA19" i="2"/>
  <c r="DI69" i="2"/>
  <c r="DI97" i="2" s="1"/>
  <c r="DI19" i="2"/>
  <c r="CK78" i="2"/>
  <c r="CK106" i="2" s="1"/>
  <c r="CK26" i="2"/>
  <c r="BE78" i="2"/>
  <c r="BE106" i="2" s="1"/>
  <c r="BE26" i="2"/>
  <c r="AC69" i="2"/>
  <c r="AC97" i="2" s="1"/>
  <c r="AC19" i="2"/>
  <c r="AT69" i="2"/>
  <c r="AT97" i="2" s="1"/>
  <c r="AT19" i="2"/>
  <c r="K69" i="2"/>
  <c r="K97" i="2" s="1"/>
  <c r="K19" i="2"/>
  <c r="DB69" i="2"/>
  <c r="DB97" i="2" s="1"/>
  <c r="DB19" i="2"/>
  <c r="J78" i="2"/>
  <c r="J106" i="2" s="1"/>
  <c r="J26" i="2"/>
  <c r="DA69" i="2"/>
  <c r="DA97" i="2" s="1"/>
  <c r="DA19" i="2"/>
  <c r="CY69" i="2"/>
  <c r="CY97" i="2" s="1"/>
  <c r="CY19" i="2"/>
  <c r="CU69" i="2"/>
  <c r="CU97" i="2" s="1"/>
  <c r="CU19" i="2"/>
  <c r="T69" i="2"/>
  <c r="T97" i="2" s="1"/>
  <c r="T19" i="2"/>
  <c r="BI78" i="2"/>
  <c r="BI106" i="2" s="1"/>
  <c r="BI26" i="2"/>
  <c r="BU69" i="2"/>
  <c r="BU97" i="2" s="1"/>
  <c r="BU19" i="2"/>
  <c r="BM69" i="2"/>
  <c r="BM97" i="2" s="1"/>
  <c r="BM19" i="2"/>
  <c r="DO78" i="2"/>
  <c r="DO106" i="2" s="1"/>
  <c r="DO26" i="2"/>
  <c r="CI78" i="2"/>
  <c r="CI106" i="2" s="1"/>
  <c r="CI26" i="2"/>
  <c r="AK69" i="2"/>
  <c r="AK97" i="2" s="1"/>
  <c r="AK19" i="2"/>
  <c r="BO69" i="2"/>
  <c r="BO97" i="2" s="1"/>
  <c r="BO19" i="2"/>
  <c r="AO69" i="2"/>
  <c r="AO97" i="2" s="1"/>
  <c r="AO19" i="2"/>
  <c r="AU69" i="2"/>
  <c r="AU97" i="2" s="1"/>
  <c r="AU19" i="2"/>
  <c r="BB69" i="2"/>
  <c r="BB97" i="2" s="1"/>
  <c r="BB19" i="2"/>
  <c r="AL69" i="2"/>
  <c r="AL97" i="2" s="1"/>
  <c r="AL19" i="2"/>
  <c r="AR69" i="2"/>
  <c r="AR97" i="2" s="1"/>
  <c r="AR19" i="2"/>
  <c r="BR69" i="2"/>
  <c r="BR97" i="2" s="1"/>
  <c r="BR19" i="2"/>
  <c r="DZ69" i="2"/>
  <c r="DZ97" i="2" s="1"/>
  <c r="DZ19" i="2"/>
  <c r="CG69" i="2"/>
  <c r="CG97" i="2" s="1"/>
  <c r="CG19" i="2"/>
  <c r="BF69" i="2"/>
  <c r="BF97" i="2" s="1"/>
  <c r="BF19" i="2"/>
  <c r="CH78" i="2"/>
  <c r="CH106" i="2" s="1"/>
  <c r="CH26" i="2"/>
  <c r="R78" i="2"/>
  <c r="R106" i="2" s="1"/>
  <c r="R26" i="2"/>
  <c r="CT78" i="2"/>
  <c r="CT106" i="2" s="1"/>
  <c r="CT26" i="2"/>
  <c r="AM78" i="2"/>
  <c r="AM106" i="2" s="1"/>
  <c r="AM26" i="2"/>
  <c r="BH78" i="2"/>
  <c r="BH106" i="2" s="1"/>
  <c r="BH26" i="2"/>
  <c r="CK69" i="2"/>
  <c r="CK97" i="2" s="1"/>
  <c r="CK19" i="2"/>
  <c r="BE69" i="2"/>
  <c r="BE97" i="2" s="1"/>
  <c r="BE19" i="2"/>
  <c r="U78" i="2"/>
  <c r="U106" i="2" s="1"/>
  <c r="U26" i="2"/>
  <c r="BT69" i="2"/>
  <c r="BT97" i="2" s="1"/>
  <c r="BT19" i="2"/>
  <c r="DH69" i="2"/>
  <c r="DH97" i="2" s="1"/>
  <c r="DH19" i="2"/>
  <c r="DQ69" i="2"/>
  <c r="DQ97" i="2" s="1"/>
  <c r="DQ19" i="2"/>
  <c r="DV69" i="2"/>
  <c r="DV97" i="2" s="1"/>
  <c r="DV19" i="2"/>
  <c r="CQ69" i="2"/>
  <c r="CQ97" i="2" s="1"/>
  <c r="CQ19" i="2"/>
  <c r="BJ78" i="2"/>
  <c r="BJ106" i="2" s="1"/>
  <c r="BJ26" i="2"/>
  <c r="DD69" i="2"/>
  <c r="DD97" i="2" s="1"/>
  <c r="DD19" i="2"/>
  <c r="DY69" i="2"/>
  <c r="DY97" i="2" s="1"/>
  <c r="DY19" i="2"/>
  <c r="BS69" i="2"/>
  <c r="BS97" i="2" s="1"/>
  <c r="BS19" i="2"/>
  <c r="CV69" i="2"/>
  <c r="CV97" i="2" s="1"/>
  <c r="CV19" i="2"/>
  <c r="BN69" i="2"/>
  <c r="BN97" i="2" s="1"/>
  <c r="BN19" i="2"/>
  <c r="BJ69" i="2"/>
  <c r="BJ97" i="2" s="1"/>
  <c r="BJ19" i="2"/>
  <c r="CL69" i="2"/>
  <c r="CL97" i="2" s="1"/>
  <c r="CL19" i="2"/>
  <c r="CZ69" i="2"/>
  <c r="CZ97" i="2" s="1"/>
  <c r="CZ19" i="2"/>
  <c r="BP69" i="2"/>
  <c r="BP97" i="2" s="1"/>
  <c r="BP19" i="2"/>
  <c r="AY69" i="2"/>
  <c r="AY97" i="2" s="1"/>
  <c r="AY19" i="2"/>
  <c r="O69" i="2"/>
  <c r="O97" i="2" s="1"/>
  <c r="O19" i="2"/>
  <c r="AN69" i="2"/>
  <c r="AN97" i="2" s="1"/>
  <c r="AN19" i="2"/>
  <c r="Z69" i="2"/>
  <c r="Z97" i="2" s="1"/>
  <c r="Z19" i="2"/>
  <c r="AE69" i="2"/>
  <c r="AE97" i="2" s="1"/>
  <c r="AE19" i="2"/>
  <c r="AP69" i="2"/>
  <c r="AP97" i="2" s="1"/>
  <c r="AP19" i="2"/>
  <c r="CN69" i="2"/>
  <c r="CN97" i="2" s="1"/>
  <c r="CN19" i="2"/>
  <c r="CM69" i="2"/>
  <c r="CM97" i="2" s="1"/>
  <c r="CM19" i="2"/>
  <c r="CH69" i="2"/>
  <c r="CH97" i="2" s="1"/>
  <c r="CH19" i="2"/>
  <c r="R69" i="2"/>
  <c r="R97" i="2" s="1"/>
  <c r="R19" i="2"/>
  <c r="CT69" i="2"/>
  <c r="CT97" i="2" s="1"/>
  <c r="CT19" i="2"/>
  <c r="AM69" i="2"/>
  <c r="AM97" i="2" s="1"/>
  <c r="AM19" i="2"/>
  <c r="BH69" i="2"/>
  <c r="BH97" i="2" s="1"/>
  <c r="BH19" i="2"/>
  <c r="DF78" i="2"/>
  <c r="DF106" i="2" s="1"/>
  <c r="DF26" i="2"/>
  <c r="AW78" i="2"/>
  <c r="AW106" i="2" s="1"/>
  <c r="AW26" i="2"/>
  <c r="U69" i="2"/>
  <c r="U97" i="2" s="1"/>
  <c r="U19" i="2"/>
  <c r="CE69" i="2"/>
  <c r="CE97" i="2" s="1"/>
  <c r="CE19" i="2"/>
  <c r="DM69" i="2"/>
  <c r="DM97" i="2" s="1"/>
  <c r="DM19" i="2"/>
  <c r="DJ69" i="2"/>
  <c r="DJ97" i="2" s="1"/>
  <c r="DJ19" i="2"/>
  <c r="DC69" i="2"/>
  <c r="DC97" i="2" s="1"/>
  <c r="DC19" i="2"/>
  <c r="X69" i="2"/>
  <c r="X97" i="2" s="1"/>
  <c r="X19" i="2"/>
  <c r="CJ69" i="2"/>
  <c r="CJ97" i="2" s="1"/>
  <c r="CJ19" i="2"/>
  <c r="AJ78" i="2"/>
  <c r="AJ106" i="2" s="1"/>
  <c r="AJ26" i="2"/>
  <c r="DK69" i="2"/>
  <c r="DK97" i="2" s="1"/>
  <c r="DK19" i="2"/>
  <c r="DW69" i="2"/>
  <c r="DW97" i="2" s="1"/>
  <c r="DW19" i="2"/>
  <c r="AH69" i="2"/>
  <c r="AH97" i="2" s="1"/>
  <c r="AH19" i="2"/>
  <c r="M69" i="2"/>
  <c r="M97" i="2" s="1"/>
  <c r="M19" i="2"/>
  <c r="S69" i="2"/>
  <c r="S97" i="2" s="1"/>
  <c r="S19" i="2"/>
  <c r="AI69" i="2"/>
  <c r="AI97" i="2" s="1"/>
  <c r="AI19" i="2"/>
  <c r="BY69" i="2"/>
  <c r="BY97" i="2" s="1"/>
  <c r="BY19" i="2"/>
  <c r="V78" i="2"/>
  <c r="V106" i="2" s="1"/>
  <c r="V26" i="2"/>
  <c r="L69" i="2"/>
  <c r="L97" i="2" s="1"/>
  <c r="L19" i="2"/>
  <c r="BX78" i="2"/>
  <c r="BX106" i="2" s="1"/>
  <c r="BX26" i="2"/>
  <c r="Q78" i="2"/>
  <c r="Q106" i="2" s="1"/>
  <c r="Q26" i="2"/>
  <c r="P78" i="2"/>
  <c r="P106" i="2" s="1"/>
  <c r="P26" i="2"/>
  <c r="DF69" i="2"/>
  <c r="DF97" i="2" s="1"/>
  <c r="DF19" i="2"/>
  <c r="AW69" i="2"/>
  <c r="AW97" i="2" s="1"/>
  <c r="AW19" i="2"/>
  <c r="N69" i="2"/>
  <c r="N97" i="2" s="1"/>
  <c r="N19" i="2"/>
  <c r="CB69" i="2"/>
  <c r="CB97" i="2" s="1"/>
  <c r="CB19" i="2"/>
  <c r="CP69" i="2"/>
  <c r="CP97" i="2" s="1"/>
  <c r="CP19" i="2"/>
  <c r="DR69" i="2"/>
  <c r="DR97" i="2" s="1"/>
  <c r="DR19" i="2"/>
  <c r="DT69" i="2"/>
  <c r="DT97" i="2" s="1"/>
  <c r="DT19" i="2"/>
  <c r="V69" i="2"/>
  <c r="V97" i="2" s="1"/>
  <c r="V19" i="2"/>
  <c r="AZ69" i="2"/>
  <c r="AZ97" i="2" s="1"/>
  <c r="AZ19" i="2"/>
  <c r="BX69" i="2"/>
  <c r="BX97" i="2" s="1"/>
  <c r="BX19" i="2"/>
  <c r="Q69" i="2"/>
  <c r="Q97" i="2" s="1"/>
  <c r="Q19" i="2"/>
  <c r="P69" i="2"/>
  <c r="P97" i="2" s="1"/>
  <c r="P19" i="2"/>
  <c r="CX78" i="2"/>
  <c r="CX106" i="2" s="1"/>
  <c r="CX26" i="2"/>
  <c r="AQ69" i="2"/>
  <c r="AQ97" i="2" s="1"/>
  <c r="AQ19" i="2"/>
  <c r="BD69" i="2"/>
  <c r="BD97" i="2" s="1"/>
  <c r="BD19" i="2"/>
  <c r="J69" i="2"/>
  <c r="J97" i="2" s="1"/>
  <c r="J19" i="2"/>
  <c r="DL69" i="2"/>
  <c r="DL97" i="2" s="1"/>
  <c r="DL19" i="2"/>
  <c r="J45" i="2"/>
  <c r="J44" i="2"/>
  <c r="K40" i="2" s="1"/>
  <c r="K41" i="2" s="1"/>
  <c r="K43" i="2" s="1"/>
  <c r="K45" i="2" s="1"/>
  <c r="J52" i="2"/>
  <c r="K48" i="2" s="1"/>
  <c r="J57" i="2"/>
  <c r="J53" i="2"/>
  <c r="G34" i="2"/>
  <c r="O16" i="2"/>
  <c r="G19" i="2" l="1"/>
  <c r="G26" i="2"/>
  <c r="J58" i="2"/>
  <c r="J59" i="2" s="1"/>
  <c r="J79" i="2"/>
  <c r="K44" i="2"/>
  <c r="L40" i="2" s="1"/>
  <c r="L41" i="2" s="1"/>
  <c r="L43" i="2" s="1"/>
  <c r="K56" i="2"/>
  <c r="K70" i="2" s="1"/>
  <c r="K49" i="2"/>
  <c r="K51" i="2" s="1"/>
  <c r="P16" i="2"/>
  <c r="Q32" i="2"/>
  <c r="J71" i="2" l="1"/>
  <c r="K53" i="2"/>
  <c r="K57" i="2"/>
  <c r="K52" i="2"/>
  <c r="L48" i="2" s="1"/>
  <c r="L49" i="2" s="1"/>
  <c r="L45" i="2"/>
  <c r="L56" i="2"/>
  <c r="L70" i="2" s="1"/>
  <c r="R32" i="2"/>
  <c r="Q16" i="2"/>
  <c r="L44" i="2"/>
  <c r="M40" i="2" s="1"/>
  <c r="J86" i="2" l="1"/>
  <c r="J82" i="2"/>
  <c r="J72" i="2"/>
  <c r="K67" i="2" s="1"/>
  <c r="J85" i="2"/>
  <c r="J73" i="2"/>
  <c r="K58" i="2"/>
  <c r="K59" i="2" s="1"/>
  <c r="K79" i="2"/>
  <c r="L51" i="2"/>
  <c r="L52" i="2" s="1"/>
  <c r="M48" i="2" s="1"/>
  <c r="S32" i="2"/>
  <c r="R16" i="2"/>
  <c r="M41" i="2"/>
  <c r="M43" i="2" s="1"/>
  <c r="K68" i="2" l="1"/>
  <c r="K71" i="2" s="1"/>
  <c r="J87" i="2"/>
  <c r="J88" i="2" s="1"/>
  <c r="J98" i="2"/>
  <c r="J107" i="2"/>
  <c r="L53" i="2"/>
  <c r="L57" i="2"/>
  <c r="M45" i="2"/>
  <c r="M56" i="2"/>
  <c r="M70" i="2" s="1"/>
  <c r="M49" i="2"/>
  <c r="M51" i="2" s="1"/>
  <c r="S16" i="2"/>
  <c r="T32" i="2"/>
  <c r="M44" i="2"/>
  <c r="N40" i="2" s="1"/>
  <c r="K72" i="2" l="1"/>
  <c r="L67" i="2" s="1"/>
  <c r="L68" i="2" s="1"/>
  <c r="K82" i="2"/>
  <c r="K86" i="2"/>
  <c r="J99" i="2"/>
  <c r="K73" i="2"/>
  <c r="K85" i="2"/>
  <c r="L58" i="2"/>
  <c r="L59" i="2" s="1"/>
  <c r="L79" i="2"/>
  <c r="M53" i="2"/>
  <c r="M57" i="2"/>
  <c r="M79" i="2" s="1"/>
  <c r="M52" i="2"/>
  <c r="N48" i="2" s="1"/>
  <c r="T16" i="2"/>
  <c r="U32" i="2"/>
  <c r="N41" i="2"/>
  <c r="N43" i="2" s="1"/>
  <c r="L71" i="2" l="1"/>
  <c r="L72" i="2" s="1"/>
  <c r="M67" i="2" s="1"/>
  <c r="M68" i="2" s="1"/>
  <c r="J114" i="2"/>
  <c r="J110" i="2"/>
  <c r="J101" i="2"/>
  <c r="J113" i="2"/>
  <c r="K87" i="2"/>
  <c r="K88" i="2" s="1"/>
  <c r="K98" i="2"/>
  <c r="K107" i="2"/>
  <c r="M58" i="2"/>
  <c r="M59" i="2" s="1"/>
  <c r="J100" i="2"/>
  <c r="K95" i="2" s="1"/>
  <c r="N45" i="2"/>
  <c r="N56" i="2"/>
  <c r="N70" i="2" s="1"/>
  <c r="N49" i="2"/>
  <c r="N51" i="2" s="1"/>
  <c r="U16" i="2"/>
  <c r="V32" i="2"/>
  <c r="N44" i="2"/>
  <c r="O40" i="2" s="1"/>
  <c r="L85" i="2" l="1"/>
  <c r="L73" i="2"/>
  <c r="J115" i="2"/>
  <c r="J116" i="2" s="1"/>
  <c r="J122" i="2" s="1"/>
  <c r="J27" i="2" s="1"/>
  <c r="J29" i="2" s="1"/>
  <c r="L86" i="2"/>
  <c r="L82" i="2"/>
  <c r="K96" i="2"/>
  <c r="K99" i="2" s="1"/>
  <c r="L98" i="2"/>
  <c r="M71" i="2"/>
  <c r="N53" i="2"/>
  <c r="N57" i="2"/>
  <c r="N52" i="2"/>
  <c r="O48" i="2" s="1"/>
  <c r="V16" i="2"/>
  <c r="W32" i="2"/>
  <c r="O41" i="2"/>
  <c r="O43" i="2" s="1"/>
  <c r="L87" i="2" l="1"/>
  <c r="L88" i="2" s="1"/>
  <c r="J121" i="2"/>
  <c r="N58" i="2"/>
  <c r="N59" i="2" s="1"/>
  <c r="N79" i="2"/>
  <c r="K114" i="2"/>
  <c r="K110" i="2"/>
  <c r="K101" i="2"/>
  <c r="K113" i="2"/>
  <c r="M73" i="2"/>
  <c r="M85" i="2"/>
  <c r="L107" i="2"/>
  <c r="K100" i="2"/>
  <c r="L95" i="2" s="1"/>
  <c r="M72" i="2"/>
  <c r="N67" i="2" s="1"/>
  <c r="N68" i="2" s="1"/>
  <c r="O45" i="2"/>
  <c r="O56" i="2"/>
  <c r="O70" i="2" s="1"/>
  <c r="O49" i="2"/>
  <c r="W16" i="2"/>
  <c r="X32" i="2"/>
  <c r="O44" i="2"/>
  <c r="P40" i="2" s="1"/>
  <c r="J123" i="2" l="1"/>
  <c r="J20" i="2"/>
  <c r="J22" i="2" s="1"/>
  <c r="M82" i="2"/>
  <c r="M86" i="2"/>
  <c r="M87" i="2" s="1"/>
  <c r="M88" i="2" s="1"/>
  <c r="M98" i="2"/>
  <c r="K115" i="2"/>
  <c r="K116" i="2" s="1"/>
  <c r="N71" i="2"/>
  <c r="L96" i="2"/>
  <c r="L99" i="2" s="1"/>
  <c r="O51" i="2"/>
  <c r="X16" i="2"/>
  <c r="Y32" i="2"/>
  <c r="P41" i="2"/>
  <c r="P43" i="2" s="1"/>
  <c r="L110" i="2" l="1"/>
  <c r="L114" i="2"/>
  <c r="L101" i="2"/>
  <c r="L113" i="2"/>
  <c r="L100" i="2"/>
  <c r="M95" i="2" s="1"/>
  <c r="N73" i="2"/>
  <c r="N85" i="2"/>
  <c r="N72" i="2"/>
  <c r="O67" i="2" s="1"/>
  <c r="O68" i="2" s="1"/>
  <c r="K121" i="2"/>
  <c r="K20" i="2" s="1"/>
  <c r="K22" i="2" s="1"/>
  <c r="K122" i="2"/>
  <c r="K27" i="2" s="1"/>
  <c r="K29" i="2" s="1"/>
  <c r="M107" i="2"/>
  <c r="O53" i="2"/>
  <c r="O57" i="2"/>
  <c r="P45" i="2"/>
  <c r="P56" i="2"/>
  <c r="P70" i="2" s="1"/>
  <c r="O52" i="2"/>
  <c r="P48" i="2" s="1"/>
  <c r="Z32" i="2"/>
  <c r="Y16" i="2"/>
  <c r="P44" i="2"/>
  <c r="Q40" i="2" s="1"/>
  <c r="K123" i="2" l="1"/>
  <c r="L115" i="2"/>
  <c r="L116" i="2" s="1"/>
  <c r="L122" i="2" s="1"/>
  <c r="L27" i="2" s="1"/>
  <c r="L29" i="2" s="1"/>
  <c r="N82" i="2"/>
  <c r="N86" i="2"/>
  <c r="N87" i="2" s="1"/>
  <c r="N88" i="2" s="1"/>
  <c r="O58" i="2"/>
  <c r="O59" i="2" s="1"/>
  <c r="O79" i="2"/>
  <c r="N98" i="2"/>
  <c r="M96" i="2"/>
  <c r="M99" i="2" s="1"/>
  <c r="P49" i="2"/>
  <c r="AA32" i="2"/>
  <c r="Z16" i="2"/>
  <c r="Q41" i="2"/>
  <c r="Q43" i="2" s="1"/>
  <c r="L121" i="2" l="1"/>
  <c r="L20" i="2" s="1"/>
  <c r="L22" i="2" s="1"/>
  <c r="O71" i="2"/>
  <c r="M100" i="2"/>
  <c r="N95" i="2" s="1"/>
  <c r="M110" i="2"/>
  <c r="M114" i="2"/>
  <c r="N107" i="2"/>
  <c r="M113" i="2"/>
  <c r="M101" i="2"/>
  <c r="Q45" i="2"/>
  <c r="Q56" i="2"/>
  <c r="Q70" i="2" s="1"/>
  <c r="P51" i="2"/>
  <c r="AA16" i="2"/>
  <c r="AB32" i="2"/>
  <c r="Q44" i="2"/>
  <c r="R40" i="2" s="1"/>
  <c r="L123" i="2" l="1"/>
  <c r="N96" i="2"/>
  <c r="N99" i="2" s="1"/>
  <c r="O82" i="2"/>
  <c r="O86" i="2"/>
  <c r="O107" i="2" s="1"/>
  <c r="M115" i="2"/>
  <c r="M116" i="2" s="1"/>
  <c r="O73" i="2"/>
  <c r="O85" i="2"/>
  <c r="O72" i="2"/>
  <c r="P67" i="2" s="1"/>
  <c r="P53" i="2"/>
  <c r="P57" i="2"/>
  <c r="P52" i="2"/>
  <c r="Q48" i="2" s="1"/>
  <c r="AB16" i="2"/>
  <c r="AC32" i="2"/>
  <c r="R41" i="2"/>
  <c r="R43" i="2" s="1"/>
  <c r="N114" i="2" l="1"/>
  <c r="N110" i="2"/>
  <c r="N101" i="2"/>
  <c r="N113" i="2"/>
  <c r="N100" i="2"/>
  <c r="O95" i="2" s="1"/>
  <c r="P68" i="2"/>
  <c r="O87" i="2"/>
  <c r="O88" i="2" s="1"/>
  <c r="O98" i="2"/>
  <c r="P58" i="2"/>
  <c r="P59" i="2" s="1"/>
  <c r="P79" i="2"/>
  <c r="M122" i="2"/>
  <c r="M27" i="2" s="1"/>
  <c r="M29" i="2" s="1"/>
  <c r="M121" i="2"/>
  <c r="R45" i="2"/>
  <c r="R56" i="2"/>
  <c r="R70" i="2" s="1"/>
  <c r="Q49" i="2"/>
  <c r="Q51" i="2" s="1"/>
  <c r="AD32" i="2"/>
  <c r="AC16" i="2"/>
  <c r="R44" i="2"/>
  <c r="S40" i="2" s="1"/>
  <c r="M123" i="2" l="1"/>
  <c r="M20" i="2"/>
  <c r="M22" i="2" s="1"/>
  <c r="N115" i="2"/>
  <c r="N116" i="2" s="1"/>
  <c r="N121" i="2" s="1"/>
  <c r="N20" i="2" s="1"/>
  <c r="N22" i="2" s="1"/>
  <c r="P71" i="2"/>
  <c r="O96" i="2"/>
  <c r="O99" i="2" s="1"/>
  <c r="Q53" i="2"/>
  <c r="Q57" i="2"/>
  <c r="Q52" i="2"/>
  <c r="R48" i="2" s="1"/>
  <c r="AD16" i="2"/>
  <c r="AE32" i="2"/>
  <c r="S41" i="2"/>
  <c r="S43" i="2" s="1"/>
  <c r="N122" i="2" l="1"/>
  <c r="N27" i="2" s="1"/>
  <c r="N29" i="2" s="1"/>
  <c r="O101" i="2"/>
  <c r="O113" i="2"/>
  <c r="P73" i="2"/>
  <c r="P85" i="2"/>
  <c r="O114" i="2"/>
  <c r="O110" i="2"/>
  <c r="O100" i="2"/>
  <c r="P95" i="2" s="1"/>
  <c r="Q58" i="2"/>
  <c r="Q59" i="2" s="1"/>
  <c r="Q79" i="2"/>
  <c r="P72" i="2"/>
  <c r="Q67" i="2" s="1"/>
  <c r="P82" i="2"/>
  <c r="P86" i="2"/>
  <c r="P107" i="2" s="1"/>
  <c r="S45" i="2"/>
  <c r="S56" i="2"/>
  <c r="S70" i="2" s="1"/>
  <c r="R49" i="2"/>
  <c r="AE16" i="2"/>
  <c r="AF32" i="2"/>
  <c r="S44" i="2"/>
  <c r="T40" i="2" s="1"/>
  <c r="N123" i="2" l="1"/>
  <c r="O115" i="2"/>
  <c r="O116" i="2" s="1"/>
  <c r="O121" i="2" s="1"/>
  <c r="P87" i="2"/>
  <c r="P88" i="2" s="1"/>
  <c r="P98" i="2"/>
  <c r="Q68" i="2"/>
  <c r="Q71" i="2" s="1"/>
  <c r="P96" i="2"/>
  <c r="R51" i="2"/>
  <c r="AF16" i="2"/>
  <c r="AG32" i="2"/>
  <c r="T41" i="2"/>
  <c r="T43" i="2" s="1"/>
  <c r="O122" i="2" l="1"/>
  <c r="O27" i="2" s="1"/>
  <c r="O29" i="2" s="1"/>
  <c r="O20" i="2"/>
  <c r="O22" i="2" s="1"/>
  <c r="Q73" i="2"/>
  <c r="Q85" i="2"/>
  <c r="Q86" i="2"/>
  <c r="Q107" i="2" s="1"/>
  <c r="Q82" i="2"/>
  <c r="P99" i="2"/>
  <c r="Q72" i="2"/>
  <c r="R67" i="2" s="1"/>
  <c r="R68" i="2" s="1"/>
  <c r="T45" i="2"/>
  <c r="T56" i="2"/>
  <c r="T70" i="2" s="1"/>
  <c r="R53" i="2"/>
  <c r="R57" i="2"/>
  <c r="R52" i="2"/>
  <c r="S48" i="2" s="1"/>
  <c r="AG16" i="2"/>
  <c r="AH32" i="2"/>
  <c r="T44" i="2"/>
  <c r="U40" i="2" s="1"/>
  <c r="O123" i="2" l="1"/>
  <c r="P101" i="2"/>
  <c r="P113" i="2"/>
  <c r="Q87" i="2"/>
  <c r="Q88" i="2" s="1"/>
  <c r="Q98" i="2"/>
  <c r="R58" i="2"/>
  <c r="R59" i="2" s="1"/>
  <c r="R71" i="2" s="1"/>
  <c r="R79" i="2"/>
  <c r="P110" i="2"/>
  <c r="P114" i="2"/>
  <c r="P100" i="2"/>
  <c r="Q95" i="2" s="1"/>
  <c r="S49" i="2"/>
  <c r="AI32" i="2"/>
  <c r="AH16" i="2"/>
  <c r="U41" i="2"/>
  <c r="U43" i="2" s="1"/>
  <c r="Q96" i="2" l="1"/>
  <c r="Q99" i="2" s="1"/>
  <c r="Q100" i="2" s="1"/>
  <c r="R95" i="2" s="1"/>
  <c r="R73" i="2"/>
  <c r="R85" i="2"/>
  <c r="P115" i="2"/>
  <c r="P116" i="2" s="1"/>
  <c r="R72" i="2"/>
  <c r="S67" i="2" s="1"/>
  <c r="S68" i="2" s="1"/>
  <c r="U45" i="2"/>
  <c r="U56" i="2"/>
  <c r="U70" i="2" s="1"/>
  <c r="S51" i="2"/>
  <c r="AI16" i="2"/>
  <c r="AJ32" i="2"/>
  <c r="U44" i="2"/>
  <c r="V40" i="2" s="1"/>
  <c r="R96" i="2" l="1"/>
  <c r="Q110" i="2"/>
  <c r="Q114" i="2"/>
  <c r="R86" i="2"/>
  <c r="R107" i="2" s="1"/>
  <c r="R82" i="2"/>
  <c r="R98" i="2"/>
  <c r="P122" i="2"/>
  <c r="P27" i="2" s="1"/>
  <c r="P29" i="2" s="1"/>
  <c r="P121" i="2"/>
  <c r="P20" i="2" s="1"/>
  <c r="P22" i="2" s="1"/>
  <c r="Q101" i="2"/>
  <c r="Q113" i="2"/>
  <c r="S53" i="2"/>
  <c r="S57" i="2"/>
  <c r="S52" i="2"/>
  <c r="T48" i="2" s="1"/>
  <c r="AJ16" i="2"/>
  <c r="AK32" i="2"/>
  <c r="V41" i="2"/>
  <c r="V43" i="2" s="1"/>
  <c r="R87" i="2" l="1"/>
  <c r="R88" i="2" s="1"/>
  <c r="R99" i="2" s="1"/>
  <c r="P123" i="2"/>
  <c r="Q115" i="2"/>
  <c r="Q116" i="2" s="1"/>
  <c r="Q122" i="2" s="1"/>
  <c r="Q27" i="2" s="1"/>
  <c r="Q29" i="2" s="1"/>
  <c r="S58" i="2"/>
  <c r="S59" i="2" s="1"/>
  <c r="S71" i="2" s="1"/>
  <c r="S79" i="2"/>
  <c r="V45" i="2"/>
  <c r="V56" i="2"/>
  <c r="V70" i="2" s="1"/>
  <c r="T49" i="2"/>
  <c r="T51" i="2" s="1"/>
  <c r="AK16" i="2"/>
  <c r="AL32" i="2"/>
  <c r="V44" i="2"/>
  <c r="W40" i="2" s="1"/>
  <c r="Q121" i="2" l="1"/>
  <c r="S73" i="2"/>
  <c r="S85" i="2"/>
  <c r="S72" i="2"/>
  <c r="T67" i="2" s="1"/>
  <c r="T68" i="2" s="1"/>
  <c r="R113" i="2"/>
  <c r="R101" i="2"/>
  <c r="R100" i="2"/>
  <c r="S95" i="2" s="1"/>
  <c r="T53" i="2"/>
  <c r="T57" i="2"/>
  <c r="T52" i="2"/>
  <c r="U48" i="2" s="1"/>
  <c r="AL16" i="2"/>
  <c r="AM32" i="2"/>
  <c r="W41" i="2"/>
  <c r="W43" i="2" s="1"/>
  <c r="S86" i="2" l="1"/>
  <c r="S107" i="2" s="1"/>
  <c r="S82" i="2"/>
  <c r="R114" i="2"/>
  <c r="R115" i="2" s="1"/>
  <c r="R116" i="2" s="1"/>
  <c r="R122" i="2" s="1"/>
  <c r="R27" i="2" s="1"/>
  <c r="R29" i="2" s="1"/>
  <c r="R110" i="2"/>
  <c r="Q123" i="2"/>
  <c r="Q20" i="2"/>
  <c r="Q22" i="2" s="1"/>
  <c r="S98" i="2"/>
  <c r="S96" i="2"/>
  <c r="T58" i="2"/>
  <c r="T59" i="2" s="1"/>
  <c r="T71" i="2" s="1"/>
  <c r="T72" i="2" s="1"/>
  <c r="U67" i="2" s="1"/>
  <c r="U68" i="2" s="1"/>
  <c r="T79" i="2"/>
  <c r="W45" i="2"/>
  <c r="W56" i="2"/>
  <c r="W70" i="2" s="1"/>
  <c r="U49" i="2"/>
  <c r="U51" i="2" s="1"/>
  <c r="U57" i="2" s="1"/>
  <c r="AM16" i="2"/>
  <c r="AN32" i="2"/>
  <c r="W44" i="2"/>
  <c r="X40" i="2" s="1"/>
  <c r="S87" i="2" l="1"/>
  <c r="S88" i="2" s="1"/>
  <c r="S114" i="2" s="1"/>
  <c r="R121" i="2"/>
  <c r="R20" i="2" s="1"/>
  <c r="R22" i="2" s="1"/>
  <c r="S110" i="2"/>
  <c r="U58" i="2"/>
  <c r="U59" i="2" s="1"/>
  <c r="U79" i="2"/>
  <c r="S99" i="2"/>
  <c r="T73" i="2"/>
  <c r="T85" i="2"/>
  <c r="U53" i="2"/>
  <c r="U52" i="2"/>
  <c r="V48" i="2" s="1"/>
  <c r="AN16" i="2"/>
  <c r="AO32" i="2"/>
  <c r="X41" i="2"/>
  <c r="X43" i="2" s="1"/>
  <c r="R123" i="2" l="1"/>
  <c r="T86" i="2"/>
  <c r="T107" i="2" s="1"/>
  <c r="T82" i="2"/>
  <c r="T87" i="2"/>
  <c r="T88" i="2" s="1"/>
  <c r="T98" i="2"/>
  <c r="S113" i="2"/>
  <c r="S101" i="2"/>
  <c r="S100" i="2"/>
  <c r="T95" i="2" s="1"/>
  <c r="U71" i="2"/>
  <c r="U72" i="2" s="1"/>
  <c r="V67" i="2" s="1"/>
  <c r="V68" i="2" s="1"/>
  <c r="X45" i="2"/>
  <c r="X56" i="2"/>
  <c r="X70" i="2" s="1"/>
  <c r="V49" i="2"/>
  <c r="V51" i="2" s="1"/>
  <c r="AP32" i="2"/>
  <c r="AO16" i="2"/>
  <c r="X44" i="2"/>
  <c r="Y40" i="2" s="1"/>
  <c r="S115" i="2" l="1"/>
  <c r="S116" i="2" s="1"/>
  <c r="S122" i="2" s="1"/>
  <c r="S27" i="2" s="1"/>
  <c r="S29" i="2" s="1"/>
  <c r="U86" i="2"/>
  <c r="U107" i="2" s="1"/>
  <c r="U82" i="2"/>
  <c r="U73" i="2"/>
  <c r="U85" i="2"/>
  <c r="T96" i="2"/>
  <c r="T99" i="2" s="1"/>
  <c r="V53" i="2"/>
  <c r="V57" i="2"/>
  <c r="V52" i="2"/>
  <c r="W48" i="2" s="1"/>
  <c r="AQ32" i="2"/>
  <c r="AP16" i="2"/>
  <c r="Y41" i="2"/>
  <c r="Y43" i="2" s="1"/>
  <c r="S121" i="2" l="1"/>
  <c r="S123" i="2" s="1"/>
  <c r="T100" i="2"/>
  <c r="U95" i="2" s="1"/>
  <c r="U96" i="2" s="1"/>
  <c r="U87" i="2"/>
  <c r="U88" i="2" s="1"/>
  <c r="U98" i="2"/>
  <c r="T110" i="2"/>
  <c r="T114" i="2"/>
  <c r="V58" i="2"/>
  <c r="V59" i="2" s="1"/>
  <c r="V71" i="2" s="1"/>
  <c r="V72" i="2" s="1"/>
  <c r="W67" i="2" s="1"/>
  <c r="W68" i="2" s="1"/>
  <c r="V79" i="2"/>
  <c r="T113" i="2"/>
  <c r="T101" i="2"/>
  <c r="Y45" i="2"/>
  <c r="Y56" i="2"/>
  <c r="Y70" i="2" s="1"/>
  <c r="W49" i="2"/>
  <c r="AQ16" i="2"/>
  <c r="AR32" i="2"/>
  <c r="Y44" i="2"/>
  <c r="Z40" i="2" s="1"/>
  <c r="S20" i="2" l="1"/>
  <c r="S22" i="2" s="1"/>
  <c r="T115" i="2"/>
  <c r="T116" i="2" s="1"/>
  <c r="V73" i="2"/>
  <c r="V85" i="2"/>
  <c r="U99" i="2"/>
  <c r="W51" i="2"/>
  <c r="AR16" i="2"/>
  <c r="AS32" i="2"/>
  <c r="Z41" i="2"/>
  <c r="Z43" i="2" s="1"/>
  <c r="V98" i="2" l="1"/>
  <c r="T121" i="2"/>
  <c r="T20" i="2" s="1"/>
  <c r="T22" i="2" s="1"/>
  <c r="T122" i="2"/>
  <c r="T27" i="2" s="1"/>
  <c r="T29" i="2" s="1"/>
  <c r="V86" i="2"/>
  <c r="V107" i="2" s="1"/>
  <c r="V82" i="2"/>
  <c r="U110" i="2"/>
  <c r="U114" i="2"/>
  <c r="U113" i="2"/>
  <c r="U101" i="2"/>
  <c r="U100" i="2"/>
  <c r="V95" i="2" s="1"/>
  <c r="Z45" i="2"/>
  <c r="Z56" i="2"/>
  <c r="Z70" i="2" s="1"/>
  <c r="W53" i="2"/>
  <c r="W57" i="2"/>
  <c r="W52" i="2"/>
  <c r="X48" i="2" s="1"/>
  <c r="AS16" i="2"/>
  <c r="AT32" i="2"/>
  <c r="Z44" i="2"/>
  <c r="AA40" i="2" s="1"/>
  <c r="U115" i="2" l="1"/>
  <c r="U116" i="2" s="1"/>
  <c r="U122" i="2" s="1"/>
  <c r="U27" i="2" s="1"/>
  <c r="U29" i="2" s="1"/>
  <c r="V87" i="2"/>
  <c r="V88" i="2" s="1"/>
  <c r="V96" i="2"/>
  <c r="T123" i="2"/>
  <c r="W58" i="2"/>
  <c r="W59" i="2" s="1"/>
  <c r="W79" i="2"/>
  <c r="X49" i="2"/>
  <c r="AT16" i="2"/>
  <c r="AU32" i="2"/>
  <c r="AA41" i="2"/>
  <c r="AA43" i="2" s="1"/>
  <c r="U121" i="2" l="1"/>
  <c r="U20" i="2" s="1"/>
  <c r="U22" i="2" s="1"/>
  <c r="V99" i="2"/>
  <c r="V101" i="2" s="1"/>
  <c r="V110" i="2"/>
  <c r="V114" i="2"/>
  <c r="W71" i="2"/>
  <c r="AA45" i="2"/>
  <c r="AA56" i="2"/>
  <c r="AA70" i="2" s="1"/>
  <c r="X51" i="2"/>
  <c r="AU16" i="2"/>
  <c r="AV32" i="2"/>
  <c r="AA44" i="2"/>
  <c r="AB40" i="2" s="1"/>
  <c r="U123" i="2" l="1"/>
  <c r="V100" i="2"/>
  <c r="W95" i="2" s="1"/>
  <c r="W96" i="2" s="1"/>
  <c r="V113" i="2"/>
  <c r="W82" i="2"/>
  <c r="W86" i="2"/>
  <c r="W107" i="2" s="1"/>
  <c r="V115" i="2"/>
  <c r="V116" i="2" s="1"/>
  <c r="W73" i="2"/>
  <c r="W85" i="2"/>
  <c r="W72" i="2"/>
  <c r="X67" i="2" s="1"/>
  <c r="X68" i="2" s="1"/>
  <c r="X53" i="2"/>
  <c r="X57" i="2"/>
  <c r="X52" i="2"/>
  <c r="Y48" i="2" s="1"/>
  <c r="AV16" i="2"/>
  <c r="AW32" i="2"/>
  <c r="AB41" i="2"/>
  <c r="AB43" i="2" s="1"/>
  <c r="W87" i="2" l="1"/>
  <c r="W88" i="2" s="1"/>
  <c r="W98" i="2"/>
  <c r="V122" i="2"/>
  <c r="V27" i="2" s="1"/>
  <c r="V29" i="2" s="1"/>
  <c r="V121" i="2"/>
  <c r="X58" i="2"/>
  <c r="X59" i="2" s="1"/>
  <c r="X79" i="2"/>
  <c r="AB45" i="2"/>
  <c r="AB56" i="2"/>
  <c r="AB70" i="2" s="1"/>
  <c r="Y49" i="2"/>
  <c r="Y51" i="2" s="1"/>
  <c r="AX32" i="2"/>
  <c r="AW16" i="2"/>
  <c r="AB44" i="2"/>
  <c r="AC40" i="2" s="1"/>
  <c r="V123" i="2" l="1"/>
  <c r="V20" i="2"/>
  <c r="V22" i="2" s="1"/>
  <c r="X71" i="2"/>
  <c r="W114" i="2"/>
  <c r="W110" i="2"/>
  <c r="W99" i="2"/>
  <c r="Y53" i="2"/>
  <c r="Y57" i="2"/>
  <c r="Y52" i="2"/>
  <c r="Z48" i="2" s="1"/>
  <c r="Z49" i="2" s="1"/>
  <c r="Z51" i="2" s="1"/>
  <c r="AY32" i="2"/>
  <c r="AX16" i="2"/>
  <c r="AC41" i="2"/>
  <c r="AC43" i="2" s="1"/>
  <c r="W100" i="2" l="1"/>
  <c r="X95" i="2" s="1"/>
  <c r="X96" i="2" s="1"/>
  <c r="W101" i="2"/>
  <c r="W113" i="2"/>
  <c r="X73" i="2"/>
  <c r="X85" i="2"/>
  <c r="X72" i="2"/>
  <c r="Y67" i="2" s="1"/>
  <c r="X82" i="2"/>
  <c r="X86" i="2"/>
  <c r="X107" i="2" s="1"/>
  <c r="Y58" i="2"/>
  <c r="Y59" i="2" s="1"/>
  <c r="Y79" i="2"/>
  <c r="Z53" i="2"/>
  <c r="Z57" i="2"/>
  <c r="AC45" i="2"/>
  <c r="AC56" i="2"/>
  <c r="AC70" i="2" s="1"/>
  <c r="Z52" i="2"/>
  <c r="AA48" i="2" s="1"/>
  <c r="AY16" i="2"/>
  <c r="AZ32" i="2"/>
  <c r="AC44" i="2"/>
  <c r="AD40" i="2" s="1"/>
  <c r="W115" i="2" l="1"/>
  <c r="W116" i="2" s="1"/>
  <c r="W122" i="2" s="1"/>
  <c r="W27" i="2" s="1"/>
  <c r="W29" i="2" s="1"/>
  <c r="Y68" i="2"/>
  <c r="Y71" i="2" s="1"/>
  <c r="Z58" i="2"/>
  <c r="Z59" i="2" s="1"/>
  <c r="Z79" i="2"/>
  <c r="X87" i="2"/>
  <c r="X88" i="2" s="1"/>
  <c r="X98" i="2"/>
  <c r="AA49" i="2"/>
  <c r="AZ16" i="2"/>
  <c r="BA32" i="2"/>
  <c r="AD41" i="2"/>
  <c r="AD43" i="2" s="1"/>
  <c r="W121" i="2" l="1"/>
  <c r="W20" i="2" s="1"/>
  <c r="W22" i="2" s="1"/>
  <c r="Y82" i="2"/>
  <c r="Y86" i="2"/>
  <c r="Y107" i="2" s="1"/>
  <c r="Y73" i="2"/>
  <c r="Y85" i="2"/>
  <c r="Y72" i="2"/>
  <c r="Z67" i="2" s="1"/>
  <c r="X99" i="2"/>
  <c r="AD45" i="2"/>
  <c r="AD56" i="2"/>
  <c r="AD70" i="2" s="1"/>
  <c r="AA51" i="2"/>
  <c r="BB32" i="2"/>
  <c r="BA16" i="2"/>
  <c r="AD44" i="2"/>
  <c r="AE40" i="2" s="1"/>
  <c r="W123" i="2" l="1"/>
  <c r="Z68" i="2"/>
  <c r="Z71" i="2" s="1"/>
  <c r="Y87" i="2"/>
  <c r="Y88" i="2" s="1"/>
  <c r="Y98" i="2"/>
  <c r="X114" i="2"/>
  <c r="X110" i="2"/>
  <c r="X100" i="2"/>
  <c r="Y95" i="2" s="1"/>
  <c r="X113" i="2"/>
  <c r="X101" i="2"/>
  <c r="AA53" i="2"/>
  <c r="AA57" i="2"/>
  <c r="AA52" i="2"/>
  <c r="AB48" i="2" s="1"/>
  <c r="BB16" i="2"/>
  <c r="BC32" i="2"/>
  <c r="AE41" i="2"/>
  <c r="AE43" i="2" s="1"/>
  <c r="Z73" i="2" l="1"/>
  <c r="Z85" i="2"/>
  <c r="Z72" i="2"/>
  <c r="AA67" i="2" s="1"/>
  <c r="AA58" i="2"/>
  <c r="AA59" i="2" s="1"/>
  <c r="AA79" i="2"/>
  <c r="Y96" i="2"/>
  <c r="Y99" i="2" s="1"/>
  <c r="X115" i="2"/>
  <c r="X116" i="2" s="1"/>
  <c r="Z82" i="2"/>
  <c r="Z86" i="2"/>
  <c r="Z107" i="2" s="1"/>
  <c r="AE45" i="2"/>
  <c r="AE56" i="2"/>
  <c r="AE70" i="2" s="1"/>
  <c r="AB49" i="2"/>
  <c r="AB51" i="2" s="1"/>
  <c r="BC16" i="2"/>
  <c r="BD32" i="2"/>
  <c r="AE44" i="2"/>
  <c r="AF40" i="2" s="1"/>
  <c r="Y113" i="2" l="1"/>
  <c r="Y101" i="2"/>
  <c r="Y110" i="2"/>
  <c r="Y114" i="2"/>
  <c r="AA68" i="2"/>
  <c r="AA71" i="2" s="1"/>
  <c r="X122" i="2"/>
  <c r="X27" i="2" s="1"/>
  <c r="X29" i="2" s="1"/>
  <c r="X121" i="2"/>
  <c r="X20" i="2" s="1"/>
  <c r="X22" i="2" s="1"/>
  <c r="Z87" i="2"/>
  <c r="Z88" i="2" s="1"/>
  <c r="Z98" i="2"/>
  <c r="Y100" i="2"/>
  <c r="Z95" i="2" s="1"/>
  <c r="AB53" i="2"/>
  <c r="AB57" i="2"/>
  <c r="AB52" i="2"/>
  <c r="AC48" i="2" s="1"/>
  <c r="BD16" i="2"/>
  <c r="BE32" i="2"/>
  <c r="AF41" i="2"/>
  <c r="AF43" i="2" s="1"/>
  <c r="X123" i="2" l="1"/>
  <c r="AA73" i="2"/>
  <c r="AA85" i="2"/>
  <c r="Z114" i="2"/>
  <c r="Z96" i="2"/>
  <c r="Z99" i="2" s="1"/>
  <c r="Y115" i="2"/>
  <c r="Y116" i="2" s="1"/>
  <c r="AA82" i="2"/>
  <c r="AA86" i="2"/>
  <c r="AA107" i="2" s="1"/>
  <c r="AA72" i="2"/>
  <c r="AB67" i="2" s="1"/>
  <c r="AB58" i="2"/>
  <c r="AB59" i="2" s="1"/>
  <c r="AB79" i="2"/>
  <c r="AF45" i="2"/>
  <c r="AF56" i="2"/>
  <c r="AF70" i="2" s="1"/>
  <c r="AC49" i="2"/>
  <c r="BF32" i="2"/>
  <c r="BE16" i="2"/>
  <c r="AF44" i="2"/>
  <c r="AG40" i="2" s="1"/>
  <c r="AG41" i="2" s="1"/>
  <c r="AG43" i="2" s="1"/>
  <c r="Z110" i="2" l="1"/>
  <c r="Z101" i="2"/>
  <c r="Z113" i="2"/>
  <c r="AB68" i="2"/>
  <c r="AB71" i="2" s="1"/>
  <c r="Z100" i="2"/>
  <c r="AA95" i="2" s="1"/>
  <c r="AA87" i="2"/>
  <c r="AA88" i="2" s="1"/>
  <c r="AA98" i="2"/>
  <c r="Y122" i="2"/>
  <c r="Y27" i="2" s="1"/>
  <c r="Y29" i="2" s="1"/>
  <c r="Y121" i="2"/>
  <c r="Y20" i="2" s="1"/>
  <c r="Y22" i="2" s="1"/>
  <c r="AG45" i="2"/>
  <c r="AG56" i="2"/>
  <c r="AG70" i="2" s="1"/>
  <c r="AC51" i="2"/>
  <c r="BG32" i="2"/>
  <c r="BF16" i="2"/>
  <c r="AG44" i="2"/>
  <c r="AH40" i="2" s="1"/>
  <c r="Z115" i="2" l="1"/>
  <c r="Z116" i="2" s="1"/>
  <c r="Z122" i="2" s="1"/>
  <c r="Z27" i="2" s="1"/>
  <c r="Z29" i="2" s="1"/>
  <c r="Y123" i="2"/>
  <c r="AB73" i="2"/>
  <c r="AB85" i="2"/>
  <c r="AB72" i="2"/>
  <c r="AC67" i="2" s="1"/>
  <c r="AC68" i="2" s="1"/>
  <c r="AA96" i="2"/>
  <c r="AB82" i="2"/>
  <c r="AB86" i="2"/>
  <c r="AB107" i="2" s="1"/>
  <c r="AC53" i="2"/>
  <c r="AC57" i="2"/>
  <c r="AC52" i="2"/>
  <c r="AD48" i="2" s="1"/>
  <c r="BG16" i="2"/>
  <c r="BH32" i="2"/>
  <c r="AH41" i="2"/>
  <c r="AH43" i="2" s="1"/>
  <c r="Z121" i="2" l="1"/>
  <c r="Z20" i="2" s="1"/>
  <c r="Z22" i="2" s="1"/>
  <c r="AA99" i="2"/>
  <c r="AA114" i="2"/>
  <c r="AA110" i="2"/>
  <c r="AB87" i="2"/>
  <c r="AB88" i="2" s="1"/>
  <c r="AB98" i="2"/>
  <c r="AC58" i="2"/>
  <c r="AC59" i="2" s="1"/>
  <c r="AC71" i="2" s="1"/>
  <c r="AC72" i="2" s="1"/>
  <c r="AD67" i="2" s="1"/>
  <c r="AC79" i="2"/>
  <c r="AH45" i="2"/>
  <c r="AH56" i="2"/>
  <c r="AH70" i="2" s="1"/>
  <c r="AD49" i="2"/>
  <c r="BH16" i="2"/>
  <c r="BI32" i="2"/>
  <c r="AH44" i="2"/>
  <c r="AI40" i="2" s="1"/>
  <c r="Z123" i="2" l="1"/>
  <c r="AD68" i="2"/>
  <c r="AA113" i="2"/>
  <c r="AA101" i="2"/>
  <c r="AC73" i="2"/>
  <c r="AC85" i="2"/>
  <c r="AA100" i="2"/>
  <c r="AB95" i="2" s="1"/>
  <c r="AD51" i="2"/>
  <c r="AD52" i="2" s="1"/>
  <c r="AE48" i="2" s="1"/>
  <c r="AE49" i="2" s="1"/>
  <c r="BJ32" i="2"/>
  <c r="BI16" i="2"/>
  <c r="AI41" i="2"/>
  <c r="AI43" i="2" s="1"/>
  <c r="AC86" i="2" l="1"/>
  <c r="AC107" i="2" s="1"/>
  <c r="AC82" i="2"/>
  <c r="AA115" i="2"/>
  <c r="AA116" i="2" s="1"/>
  <c r="AA121" i="2" s="1"/>
  <c r="AA20" i="2" s="1"/>
  <c r="AA22" i="2" s="1"/>
  <c r="AB96" i="2"/>
  <c r="AB99" i="2" s="1"/>
  <c r="AB110" i="2"/>
  <c r="AB114" i="2"/>
  <c r="AC87" i="2"/>
  <c r="AC88" i="2" s="1"/>
  <c r="AC98" i="2"/>
  <c r="AI45" i="2"/>
  <c r="AI56" i="2"/>
  <c r="AI70" i="2" s="1"/>
  <c r="AD53" i="2"/>
  <c r="AD57" i="2"/>
  <c r="AE51" i="2"/>
  <c r="BK32" i="2"/>
  <c r="BJ16" i="2"/>
  <c r="AI44" i="2"/>
  <c r="AJ40" i="2" s="1"/>
  <c r="AA122" i="2" l="1"/>
  <c r="AA27" i="2" s="1"/>
  <c r="AA29" i="2" s="1"/>
  <c r="AB100" i="2"/>
  <c r="AC95" i="2" s="1"/>
  <c r="AC96" i="2" s="1"/>
  <c r="AB113" i="2"/>
  <c r="AB101" i="2"/>
  <c r="AD58" i="2"/>
  <c r="AD59" i="2" s="1"/>
  <c r="AD71" i="2" s="1"/>
  <c r="AD79" i="2"/>
  <c r="AE53" i="2"/>
  <c r="AE57" i="2"/>
  <c r="AE52" i="2"/>
  <c r="AF48" i="2" s="1"/>
  <c r="BK16" i="2"/>
  <c r="BL32" i="2"/>
  <c r="AJ41" i="2"/>
  <c r="AJ43" i="2" s="1"/>
  <c r="AA123" i="2" l="1"/>
  <c r="AB115" i="2"/>
  <c r="AB116" i="2" s="1"/>
  <c r="AB121" i="2" s="1"/>
  <c r="AB20" i="2" s="1"/>
  <c r="AB22" i="2" s="1"/>
  <c r="AC99" i="2"/>
  <c r="AC113" i="2" s="1"/>
  <c r="AE58" i="2"/>
  <c r="AE59" i="2" s="1"/>
  <c r="AE79" i="2"/>
  <c r="AD73" i="2"/>
  <c r="AD85" i="2"/>
  <c r="AD72" i="2"/>
  <c r="AE67" i="2" s="1"/>
  <c r="AJ45" i="2"/>
  <c r="AJ56" i="2"/>
  <c r="AJ70" i="2" s="1"/>
  <c r="AF49" i="2"/>
  <c r="BL16" i="2"/>
  <c r="BM32" i="2"/>
  <c r="AJ44" i="2"/>
  <c r="AK40" i="2" s="1"/>
  <c r="AC101" i="2" l="1"/>
  <c r="AC100" i="2"/>
  <c r="AD95" i="2" s="1"/>
  <c r="AD96" i="2" s="1"/>
  <c r="AB122" i="2"/>
  <c r="AB27" i="2" s="1"/>
  <c r="AB29" i="2" s="1"/>
  <c r="AC114" i="2"/>
  <c r="AC115" i="2" s="1"/>
  <c r="AC116" i="2" s="1"/>
  <c r="AC122" i="2" s="1"/>
  <c r="AC27" i="2" s="1"/>
  <c r="AC29" i="2" s="1"/>
  <c r="AC110" i="2"/>
  <c r="AD98" i="2"/>
  <c r="AD82" i="2"/>
  <c r="AD86" i="2"/>
  <c r="AD107" i="2" s="1"/>
  <c r="AE68" i="2"/>
  <c r="AE71" i="2" s="1"/>
  <c r="AF51" i="2"/>
  <c r="BM16" i="2"/>
  <c r="BN32" i="2"/>
  <c r="AK41" i="2"/>
  <c r="AK43" i="2" s="1"/>
  <c r="AB123" i="2" l="1"/>
  <c r="AC121" i="2"/>
  <c r="AE73" i="2"/>
  <c r="AE85" i="2"/>
  <c r="AE72" i="2"/>
  <c r="AF67" i="2" s="1"/>
  <c r="AF68" i="2" s="1"/>
  <c r="AD87" i="2"/>
  <c r="AD88" i="2" s="1"/>
  <c r="AK45" i="2"/>
  <c r="AK56" i="2"/>
  <c r="AK70" i="2" s="1"/>
  <c r="AF53" i="2"/>
  <c r="AF57" i="2"/>
  <c r="AF52" i="2"/>
  <c r="AG48" i="2" s="1"/>
  <c r="BO32" i="2"/>
  <c r="BN16" i="2"/>
  <c r="AK44" i="2"/>
  <c r="AL40" i="2" s="1"/>
  <c r="AC123" i="2" l="1"/>
  <c r="AC20" i="2"/>
  <c r="AC22" i="2" s="1"/>
  <c r="AD99" i="2"/>
  <c r="AE82" i="2"/>
  <c r="AE86" i="2"/>
  <c r="AE107" i="2" s="1"/>
  <c r="AE98" i="2"/>
  <c r="AF58" i="2"/>
  <c r="AF59" i="2" s="1"/>
  <c r="AF71" i="2" s="1"/>
  <c r="AF79" i="2"/>
  <c r="AG49" i="2"/>
  <c r="BO16" i="2"/>
  <c r="BP32" i="2"/>
  <c r="AL41" i="2"/>
  <c r="AL43" i="2" s="1"/>
  <c r="AF73" i="2" l="1"/>
  <c r="AF85" i="2"/>
  <c r="AF72" i="2"/>
  <c r="AG67" i="2" s="1"/>
  <c r="AG68" i="2" s="1"/>
  <c r="AE87" i="2"/>
  <c r="AE88" i="2" s="1"/>
  <c r="AD110" i="2"/>
  <c r="AD114" i="2"/>
  <c r="AD101" i="2"/>
  <c r="AD113" i="2"/>
  <c r="AD100" i="2"/>
  <c r="AE95" i="2" s="1"/>
  <c r="AL45" i="2"/>
  <c r="AL56" i="2"/>
  <c r="AL70" i="2" s="1"/>
  <c r="AG51" i="2"/>
  <c r="BP16" i="2"/>
  <c r="BQ32" i="2"/>
  <c r="AL44" i="2"/>
  <c r="AM40" i="2" s="1"/>
  <c r="AE96" i="2" l="1"/>
  <c r="AE99" i="2" s="1"/>
  <c r="AF98" i="2"/>
  <c r="AD115" i="2"/>
  <c r="AD116" i="2" s="1"/>
  <c r="AG53" i="2"/>
  <c r="AG57" i="2"/>
  <c r="AG52" i="2"/>
  <c r="AH48" i="2" s="1"/>
  <c r="BR32" i="2"/>
  <c r="BQ16" i="2"/>
  <c r="AM41" i="2"/>
  <c r="AM43" i="2" s="1"/>
  <c r="AE101" i="2" l="1"/>
  <c r="AE113" i="2"/>
  <c r="AE100" i="2"/>
  <c r="AF95" i="2" s="1"/>
  <c r="AE110" i="2"/>
  <c r="AE114" i="2"/>
  <c r="AF82" i="2"/>
  <c r="AF86" i="2"/>
  <c r="AG58" i="2"/>
  <c r="AG59" i="2" s="1"/>
  <c r="AG71" i="2" s="1"/>
  <c r="AG79" i="2"/>
  <c r="AD122" i="2"/>
  <c r="AD27" i="2" s="1"/>
  <c r="AD29" i="2" s="1"/>
  <c r="AD121" i="2"/>
  <c r="AM45" i="2"/>
  <c r="AM56" i="2"/>
  <c r="AM70" i="2" s="1"/>
  <c r="AH49" i="2"/>
  <c r="BR16" i="2"/>
  <c r="BS32" i="2"/>
  <c r="AM44" i="2"/>
  <c r="AN40" i="2" s="1"/>
  <c r="AD123" i="2" l="1"/>
  <c r="AD20" i="2"/>
  <c r="AD22" i="2" s="1"/>
  <c r="AF96" i="2"/>
  <c r="AE115" i="2"/>
  <c r="AE116" i="2" s="1"/>
  <c r="AF107" i="2"/>
  <c r="AF87" i="2"/>
  <c r="AF88" i="2" s="1"/>
  <c r="AG73" i="2"/>
  <c r="AG85" i="2"/>
  <c r="AG72" i="2"/>
  <c r="AH67" i="2" s="1"/>
  <c r="AH68" i="2" s="1"/>
  <c r="AH51" i="2"/>
  <c r="BS16" i="2"/>
  <c r="BT32" i="2"/>
  <c r="AN41" i="2"/>
  <c r="AN43" i="2" s="1"/>
  <c r="AE122" i="2" l="1"/>
  <c r="AE27" i="2" s="1"/>
  <c r="AE29" i="2" s="1"/>
  <c r="AE121" i="2"/>
  <c r="AF99" i="2"/>
  <c r="AG98" i="2"/>
  <c r="AN45" i="2"/>
  <c r="AN56" i="2"/>
  <c r="AN70" i="2" s="1"/>
  <c r="AH53" i="2"/>
  <c r="AH57" i="2"/>
  <c r="AH52" i="2"/>
  <c r="AI48" i="2" s="1"/>
  <c r="BU32" i="2"/>
  <c r="BT16" i="2"/>
  <c r="AN44" i="2"/>
  <c r="AO40" i="2" s="1"/>
  <c r="AE123" i="2" l="1"/>
  <c r="AE20" i="2"/>
  <c r="AE22" i="2" s="1"/>
  <c r="AG82" i="2"/>
  <c r="AG86" i="2"/>
  <c r="AF113" i="2"/>
  <c r="AF101" i="2"/>
  <c r="AF100" i="2"/>
  <c r="AG95" i="2" s="1"/>
  <c r="AH58" i="2"/>
  <c r="AH59" i="2" s="1"/>
  <c r="AH71" i="2" s="1"/>
  <c r="AH79" i="2"/>
  <c r="AF110" i="2"/>
  <c r="AF114" i="2"/>
  <c r="AI49" i="2"/>
  <c r="BU16" i="2"/>
  <c r="BV32" i="2"/>
  <c r="AO41" i="2"/>
  <c r="AO43" i="2" s="1"/>
  <c r="AF115" i="2" l="1"/>
  <c r="AF116" i="2" s="1"/>
  <c r="AF122" i="2" s="1"/>
  <c r="AF27" i="2" s="1"/>
  <c r="AF29" i="2" s="1"/>
  <c r="AH73" i="2"/>
  <c r="AH85" i="2"/>
  <c r="AH72" i="2"/>
  <c r="AI67" i="2" s="1"/>
  <c r="AI68" i="2" s="1"/>
  <c r="AG96" i="2"/>
  <c r="AG107" i="2"/>
  <c r="AG87" i="2"/>
  <c r="AG88" i="2" s="1"/>
  <c r="AO45" i="2"/>
  <c r="AO56" i="2"/>
  <c r="AO70" i="2" s="1"/>
  <c r="AI51" i="2"/>
  <c r="BW32" i="2"/>
  <c r="BV16" i="2"/>
  <c r="AO44" i="2"/>
  <c r="AP40" i="2" s="1"/>
  <c r="AF121" i="2" l="1"/>
  <c r="AF123" i="2" s="1"/>
  <c r="AG99" i="2"/>
  <c r="AH98" i="2"/>
  <c r="AI53" i="2"/>
  <c r="AI57" i="2"/>
  <c r="AI52" i="2"/>
  <c r="AJ48" i="2" s="1"/>
  <c r="BW16" i="2"/>
  <c r="BX32" i="2"/>
  <c r="AP41" i="2"/>
  <c r="AP43" i="2" s="1"/>
  <c r="AF20" i="2" l="1"/>
  <c r="AF22" i="2" s="1"/>
  <c r="AG113" i="2"/>
  <c r="AG101" i="2"/>
  <c r="AG114" i="2"/>
  <c r="AG110" i="2"/>
  <c r="AI58" i="2"/>
  <c r="AI59" i="2" s="1"/>
  <c r="AI71" i="2" s="1"/>
  <c r="AI79" i="2"/>
  <c r="AH82" i="2"/>
  <c r="AH86" i="2"/>
  <c r="AG100" i="2"/>
  <c r="AH95" i="2" s="1"/>
  <c r="AP45" i="2"/>
  <c r="AP56" i="2"/>
  <c r="AP70" i="2" s="1"/>
  <c r="AJ49" i="2"/>
  <c r="BY32" i="2"/>
  <c r="BX16" i="2"/>
  <c r="AP44" i="2"/>
  <c r="AQ40" i="2" s="1"/>
  <c r="AI73" i="2" l="1"/>
  <c r="AI85" i="2"/>
  <c r="AI72" i="2"/>
  <c r="AJ67" i="2" s="1"/>
  <c r="AJ68" i="2" s="1"/>
  <c r="AH107" i="2"/>
  <c r="AH87" i="2"/>
  <c r="AH88" i="2" s="1"/>
  <c r="AH96" i="2"/>
  <c r="AG115" i="2"/>
  <c r="AG116" i="2" s="1"/>
  <c r="AJ51" i="2"/>
  <c r="BY16" i="2"/>
  <c r="BZ32" i="2"/>
  <c r="AQ41" i="2"/>
  <c r="AQ43" i="2" s="1"/>
  <c r="AH99" i="2" l="1"/>
  <c r="AG122" i="2"/>
  <c r="AG27" i="2" s="1"/>
  <c r="AG29" i="2" s="1"/>
  <c r="AG121" i="2"/>
  <c r="AG20" i="2" s="1"/>
  <c r="AG22" i="2" s="1"/>
  <c r="AI98" i="2"/>
  <c r="AJ53" i="2"/>
  <c r="AJ57" i="2"/>
  <c r="AQ45" i="2"/>
  <c r="AQ56" i="2"/>
  <c r="AQ70" i="2" s="1"/>
  <c r="AJ52" i="2"/>
  <c r="AK48" i="2" s="1"/>
  <c r="BZ16" i="2"/>
  <c r="CA32" i="2"/>
  <c r="AQ44" i="2"/>
  <c r="AR40" i="2" s="1"/>
  <c r="AH114" i="2" l="1"/>
  <c r="AH110" i="2"/>
  <c r="AI82" i="2"/>
  <c r="AI86" i="2"/>
  <c r="AG123" i="2"/>
  <c r="AH113" i="2"/>
  <c r="AH101" i="2"/>
  <c r="AJ58" i="2"/>
  <c r="AJ59" i="2" s="1"/>
  <c r="AJ71" i="2" s="1"/>
  <c r="AJ79" i="2"/>
  <c r="AH100" i="2"/>
  <c r="AI95" i="2" s="1"/>
  <c r="AK49" i="2"/>
  <c r="AK51" i="2" s="1"/>
  <c r="CA16" i="2"/>
  <c r="CB32" i="2"/>
  <c r="AR41" i="2"/>
  <c r="AR43" i="2" s="1"/>
  <c r="AJ73" i="2" l="1"/>
  <c r="AJ85" i="2"/>
  <c r="AJ72" i="2"/>
  <c r="AK67" i="2" s="1"/>
  <c r="AK68" i="2" s="1"/>
  <c r="AI107" i="2"/>
  <c r="AI87" i="2"/>
  <c r="AI88" i="2" s="1"/>
  <c r="AI96" i="2"/>
  <c r="AH115" i="2"/>
  <c r="AH116" i="2" s="1"/>
  <c r="AK53" i="2"/>
  <c r="AK57" i="2"/>
  <c r="AR45" i="2"/>
  <c r="AR56" i="2"/>
  <c r="AR70" i="2" s="1"/>
  <c r="AK52" i="2"/>
  <c r="AL48" i="2" s="1"/>
  <c r="AL49" i="2" s="1"/>
  <c r="CC32" i="2"/>
  <c r="CB16" i="2"/>
  <c r="AR44" i="2"/>
  <c r="AS40" i="2" s="1"/>
  <c r="AS41" i="2" s="1"/>
  <c r="AS43" i="2" s="1"/>
  <c r="AK58" i="2" l="1"/>
  <c r="AK59" i="2" s="1"/>
  <c r="AK71" i="2" s="1"/>
  <c r="AK79" i="2"/>
  <c r="AI99" i="2"/>
  <c r="AH122" i="2"/>
  <c r="AH27" i="2" s="1"/>
  <c r="AH29" i="2" s="1"/>
  <c r="AH121" i="2"/>
  <c r="AH20" i="2" s="1"/>
  <c r="AH22" i="2" s="1"/>
  <c r="AJ98" i="2"/>
  <c r="AS45" i="2"/>
  <c r="AS56" i="2"/>
  <c r="AS70" i="2" s="1"/>
  <c r="AL51" i="2"/>
  <c r="CD32" i="2"/>
  <c r="CC16" i="2"/>
  <c r="AS44" i="2"/>
  <c r="AT40" i="2" s="1"/>
  <c r="AH123" i="2" l="1"/>
  <c r="AJ82" i="2"/>
  <c r="AJ86" i="2"/>
  <c r="AI101" i="2"/>
  <c r="AI113" i="2"/>
  <c r="AI100" i="2"/>
  <c r="AJ95" i="2" s="1"/>
  <c r="AI110" i="2"/>
  <c r="AI114" i="2"/>
  <c r="AK73" i="2"/>
  <c r="AK85" i="2"/>
  <c r="AK72" i="2"/>
  <c r="AL67" i="2" s="1"/>
  <c r="AL68" i="2" s="1"/>
  <c r="AL53" i="2"/>
  <c r="AL57" i="2"/>
  <c r="AL52" i="2"/>
  <c r="AM48" i="2" s="1"/>
  <c r="CE32" i="2"/>
  <c r="CD16" i="2"/>
  <c r="AT41" i="2"/>
  <c r="AT43" i="2" s="1"/>
  <c r="AI115" i="2" l="1"/>
  <c r="AI116" i="2" s="1"/>
  <c r="AI121" i="2" s="1"/>
  <c r="AI20" i="2" s="1"/>
  <c r="AI22" i="2" s="1"/>
  <c r="AJ96" i="2"/>
  <c r="AL58" i="2"/>
  <c r="AL59" i="2" s="1"/>
  <c r="AL71" i="2" s="1"/>
  <c r="AL79" i="2"/>
  <c r="AJ107" i="2"/>
  <c r="AJ87" i="2"/>
  <c r="AJ88" i="2" s="1"/>
  <c r="AK98" i="2"/>
  <c r="AT45" i="2"/>
  <c r="AT56" i="2"/>
  <c r="AT70" i="2" s="1"/>
  <c r="AM49" i="2"/>
  <c r="CE16" i="2"/>
  <c r="CF32" i="2"/>
  <c r="AT44" i="2"/>
  <c r="AU40" i="2" s="1"/>
  <c r="AI122" i="2" l="1"/>
  <c r="AI27" i="2" s="1"/>
  <c r="AI29" i="2" s="1"/>
  <c r="AL73" i="2"/>
  <c r="AL85" i="2"/>
  <c r="AJ99" i="2"/>
  <c r="AL72" i="2"/>
  <c r="AM67" i="2" s="1"/>
  <c r="AM68" i="2" s="1"/>
  <c r="AM51" i="2"/>
  <c r="CG32" i="2"/>
  <c r="CF16" i="2"/>
  <c r="AU41" i="2"/>
  <c r="AU43" i="2" s="1"/>
  <c r="AI123" i="2" l="1"/>
  <c r="AJ101" i="2"/>
  <c r="AJ113" i="2"/>
  <c r="AJ100" i="2"/>
  <c r="AK95" i="2" s="1"/>
  <c r="AJ110" i="2"/>
  <c r="AJ114" i="2"/>
  <c r="AL98" i="2"/>
  <c r="AK82" i="2"/>
  <c r="AK86" i="2"/>
  <c r="AU45" i="2"/>
  <c r="AU56" i="2"/>
  <c r="AU70" i="2" s="1"/>
  <c r="AM53" i="2"/>
  <c r="AM57" i="2"/>
  <c r="AM52" i="2"/>
  <c r="AN48" i="2" s="1"/>
  <c r="CG16" i="2"/>
  <c r="CH32" i="2"/>
  <c r="AU44" i="2"/>
  <c r="AV40" i="2" s="1"/>
  <c r="AJ115" i="2" l="1"/>
  <c r="AJ116" i="2" s="1"/>
  <c r="AJ121" i="2" s="1"/>
  <c r="AJ20" i="2" s="1"/>
  <c r="AJ22" i="2" s="1"/>
  <c r="AM58" i="2"/>
  <c r="AM59" i="2" s="1"/>
  <c r="AM71" i="2" s="1"/>
  <c r="AM79" i="2"/>
  <c r="AK96" i="2"/>
  <c r="AK107" i="2"/>
  <c r="AK87" i="2"/>
  <c r="AK88" i="2" s="1"/>
  <c r="AN49" i="2"/>
  <c r="AN51" i="2" s="1"/>
  <c r="AN57" i="2" s="1"/>
  <c r="CH16" i="2"/>
  <c r="CI32" i="2"/>
  <c r="AV41" i="2"/>
  <c r="AV43" i="2" s="1"/>
  <c r="AJ122" i="2" l="1"/>
  <c r="AJ27" i="2" s="1"/>
  <c r="AJ29" i="2" s="1"/>
  <c r="AM73" i="2"/>
  <c r="AM85" i="2"/>
  <c r="AN58" i="2"/>
  <c r="AN59" i="2" s="1"/>
  <c r="AN79" i="2"/>
  <c r="AK99" i="2"/>
  <c r="AM72" i="2"/>
  <c r="AN67" i="2" s="1"/>
  <c r="AN68" i="2" s="1"/>
  <c r="AV45" i="2"/>
  <c r="AV56" i="2"/>
  <c r="AV70" i="2" s="1"/>
  <c r="AN53" i="2"/>
  <c r="AN52" i="2"/>
  <c r="AO48" i="2" s="1"/>
  <c r="CI16" i="2"/>
  <c r="CJ32" i="2"/>
  <c r="AV44" i="2"/>
  <c r="AW40" i="2" s="1"/>
  <c r="AJ123" i="2" l="1"/>
  <c r="AK110" i="2"/>
  <c r="AK114" i="2"/>
  <c r="AK101" i="2"/>
  <c r="AK113" i="2"/>
  <c r="AL82" i="2"/>
  <c r="AL86" i="2"/>
  <c r="AM98" i="2"/>
  <c r="AK100" i="2"/>
  <c r="AL95" i="2" s="1"/>
  <c r="AN71" i="2"/>
  <c r="AO49" i="2"/>
  <c r="CK32" i="2"/>
  <c r="CJ16" i="2"/>
  <c r="AW41" i="2"/>
  <c r="AW43" i="2" s="1"/>
  <c r="AL107" i="2" l="1"/>
  <c r="AL87" i="2"/>
  <c r="AL88" i="2" s="1"/>
  <c r="AN73" i="2"/>
  <c r="AN85" i="2"/>
  <c r="AK115" i="2"/>
  <c r="AK116" i="2" s="1"/>
  <c r="AL96" i="2"/>
  <c r="AN72" i="2"/>
  <c r="AO67" i="2" s="1"/>
  <c r="AO68" i="2" s="1"/>
  <c r="AW45" i="2"/>
  <c r="AW56" i="2"/>
  <c r="AW70" i="2" s="1"/>
  <c r="AO51" i="2"/>
  <c r="CK16" i="2"/>
  <c r="CL32" i="2"/>
  <c r="AW44" i="2"/>
  <c r="AX40" i="2" s="1"/>
  <c r="AX41" i="2" s="1"/>
  <c r="AX43" i="2" s="1"/>
  <c r="AM86" i="2" l="1"/>
  <c r="AM107" i="2" s="1"/>
  <c r="AN98" i="2"/>
  <c r="AK121" i="2"/>
  <c r="AK20" i="2" s="1"/>
  <c r="AK22" i="2" s="1"/>
  <c r="AK122" i="2"/>
  <c r="AK27" i="2" s="1"/>
  <c r="AK29" i="2" s="1"/>
  <c r="AL99" i="2"/>
  <c r="AL100" i="2" s="1"/>
  <c r="AM95" i="2" s="1"/>
  <c r="AM82" i="2"/>
  <c r="AX45" i="2"/>
  <c r="AX56" i="2"/>
  <c r="AX70" i="2" s="1"/>
  <c r="AO53" i="2"/>
  <c r="AO57" i="2"/>
  <c r="AO52" i="2"/>
  <c r="AP48" i="2" s="1"/>
  <c r="CM32" i="2"/>
  <c r="CL16" i="2"/>
  <c r="AX44" i="2"/>
  <c r="AY40" i="2" s="1"/>
  <c r="AM87" i="2" l="1"/>
  <c r="AM88" i="2" s="1"/>
  <c r="AM96" i="2"/>
  <c r="AK123" i="2"/>
  <c r="AO58" i="2"/>
  <c r="AO59" i="2" s="1"/>
  <c r="AO71" i="2" s="1"/>
  <c r="AO79" i="2"/>
  <c r="AL114" i="2"/>
  <c r="AL110" i="2"/>
  <c r="AL101" i="2"/>
  <c r="AL113" i="2"/>
  <c r="AP49" i="2"/>
  <c r="CM16" i="2"/>
  <c r="CN32" i="2"/>
  <c r="AY41" i="2"/>
  <c r="AY43" i="2" s="1"/>
  <c r="AM99" i="2" l="1"/>
  <c r="AM113" i="2" s="1"/>
  <c r="AL115" i="2"/>
  <c r="AL116" i="2" s="1"/>
  <c r="AL122" i="2" s="1"/>
  <c r="AL27" i="2" s="1"/>
  <c r="AL29" i="2" s="1"/>
  <c r="AO73" i="2"/>
  <c r="AO85" i="2"/>
  <c r="AO72" i="2"/>
  <c r="AP67" i="2" s="1"/>
  <c r="AP68" i="2" s="1"/>
  <c r="AN82" i="2"/>
  <c r="AN86" i="2"/>
  <c r="AY45" i="2"/>
  <c r="AY56" i="2"/>
  <c r="AY70" i="2" s="1"/>
  <c r="AP51" i="2"/>
  <c r="CO32" i="2"/>
  <c r="CN16" i="2"/>
  <c r="AY44" i="2"/>
  <c r="AZ40" i="2" s="1"/>
  <c r="AM100" i="2" l="1"/>
  <c r="AN95" i="2" s="1"/>
  <c r="AN96" i="2" s="1"/>
  <c r="AM101" i="2"/>
  <c r="AL121" i="2"/>
  <c r="AL20" i="2" s="1"/>
  <c r="AL22" i="2" s="1"/>
  <c r="AM110" i="2"/>
  <c r="AM114" i="2"/>
  <c r="AM115" i="2" s="1"/>
  <c r="AM116" i="2" s="1"/>
  <c r="AO98" i="2"/>
  <c r="AN107" i="2"/>
  <c r="AN87" i="2"/>
  <c r="AN88" i="2" s="1"/>
  <c r="AP53" i="2"/>
  <c r="AP57" i="2"/>
  <c r="AP52" i="2"/>
  <c r="AQ48" i="2" s="1"/>
  <c r="CO16" i="2"/>
  <c r="CP32" i="2"/>
  <c r="AZ41" i="2"/>
  <c r="AZ43" i="2" s="1"/>
  <c r="AL123" i="2" l="1"/>
  <c r="AN99" i="2"/>
  <c r="AN101" i="2" s="1"/>
  <c r="AM122" i="2"/>
  <c r="AM27" i="2" s="1"/>
  <c r="AM29" i="2" s="1"/>
  <c r="AM121" i="2"/>
  <c r="AP58" i="2"/>
  <c r="AP59" i="2" s="1"/>
  <c r="AP71" i="2" s="1"/>
  <c r="AP72" i="2" s="1"/>
  <c r="AQ67" i="2" s="1"/>
  <c r="AQ68" i="2" s="1"/>
  <c r="AP79" i="2"/>
  <c r="AZ45" i="2"/>
  <c r="AZ56" i="2"/>
  <c r="AZ70" i="2" s="1"/>
  <c r="AQ49" i="2"/>
  <c r="CP16" i="2"/>
  <c r="CQ32" i="2"/>
  <c r="AZ44" i="2"/>
  <c r="BA40" i="2" s="1"/>
  <c r="AM123" i="2" l="1"/>
  <c r="AM20" i="2"/>
  <c r="AM22" i="2" s="1"/>
  <c r="AN100" i="2"/>
  <c r="AO95" i="2" s="1"/>
  <c r="AO96" i="2" s="1"/>
  <c r="AN113" i="2"/>
  <c r="AN110" i="2"/>
  <c r="AN114" i="2"/>
  <c r="AN115" i="2" s="1"/>
  <c r="AN116" i="2" s="1"/>
  <c r="AO82" i="2"/>
  <c r="AO86" i="2"/>
  <c r="AP73" i="2"/>
  <c r="AP85" i="2"/>
  <c r="AQ51" i="2"/>
  <c r="CQ16" i="2"/>
  <c r="CR32" i="2"/>
  <c r="BA41" i="2"/>
  <c r="BA43" i="2" s="1"/>
  <c r="AO107" i="2" l="1"/>
  <c r="AO87" i="2"/>
  <c r="AO88" i="2" s="1"/>
  <c r="AN122" i="2"/>
  <c r="AN27" i="2" s="1"/>
  <c r="AN29" i="2" s="1"/>
  <c r="AN121" i="2"/>
  <c r="AP98" i="2"/>
  <c r="BA45" i="2"/>
  <c r="BA56" i="2"/>
  <c r="BA70" i="2" s="1"/>
  <c r="AQ53" i="2"/>
  <c r="AQ57" i="2"/>
  <c r="AQ52" i="2"/>
  <c r="AR48" i="2" s="1"/>
  <c r="CS32" i="2"/>
  <c r="CR16" i="2"/>
  <c r="BA44" i="2"/>
  <c r="BB40" i="2" s="1"/>
  <c r="AN123" i="2" l="1"/>
  <c r="AN20" i="2"/>
  <c r="AN22" i="2" s="1"/>
  <c r="AP86" i="2"/>
  <c r="AP107" i="2" s="1"/>
  <c r="AQ58" i="2"/>
  <c r="AQ59" i="2" s="1"/>
  <c r="AQ71" i="2" s="1"/>
  <c r="AQ72" i="2" s="1"/>
  <c r="AR67" i="2" s="1"/>
  <c r="AR68" i="2" s="1"/>
  <c r="AQ79" i="2"/>
  <c r="AO99" i="2"/>
  <c r="AP82" i="2"/>
  <c r="AR49" i="2"/>
  <c r="AR51" i="2" s="1"/>
  <c r="CT32" i="2"/>
  <c r="CS16" i="2"/>
  <c r="BB41" i="2"/>
  <c r="BB43" i="2" s="1"/>
  <c r="AP87" i="2" l="1"/>
  <c r="AP88" i="2" s="1"/>
  <c r="AO101" i="2"/>
  <c r="AO113" i="2"/>
  <c r="AO100" i="2"/>
  <c r="AP95" i="2" s="1"/>
  <c r="AO110" i="2"/>
  <c r="AO114" i="2"/>
  <c r="AQ73" i="2"/>
  <c r="AQ85" i="2"/>
  <c r="BB45" i="2"/>
  <c r="BB56" i="2"/>
  <c r="BB70" i="2" s="1"/>
  <c r="AR53" i="2"/>
  <c r="AR57" i="2"/>
  <c r="AR52" i="2"/>
  <c r="AS48" i="2" s="1"/>
  <c r="CU32" i="2"/>
  <c r="CT16" i="2"/>
  <c r="BB44" i="2"/>
  <c r="BC40" i="2" s="1"/>
  <c r="AO115" i="2" l="1"/>
  <c r="AO116" i="2" s="1"/>
  <c r="AO122" i="2" s="1"/>
  <c r="AO27" i="2" s="1"/>
  <c r="AO29" i="2" s="1"/>
  <c r="AQ98" i="2"/>
  <c r="AP96" i="2"/>
  <c r="AP99" i="2" s="1"/>
  <c r="AR58" i="2"/>
  <c r="AR59" i="2" s="1"/>
  <c r="AR71" i="2" s="1"/>
  <c r="AR79" i="2"/>
  <c r="AS49" i="2"/>
  <c r="CU16" i="2"/>
  <c r="CV32" i="2"/>
  <c r="BC41" i="2"/>
  <c r="BC43" i="2" s="1"/>
  <c r="AO121" i="2" l="1"/>
  <c r="AO123" i="2" s="1"/>
  <c r="AQ82" i="2"/>
  <c r="AQ86" i="2"/>
  <c r="AP100" i="2"/>
  <c r="AQ95" i="2" s="1"/>
  <c r="AP113" i="2"/>
  <c r="AP101" i="2"/>
  <c r="AR73" i="2"/>
  <c r="AR85" i="2"/>
  <c r="AP114" i="2"/>
  <c r="AP110" i="2"/>
  <c r="AR72" i="2"/>
  <c r="AS67" i="2" s="1"/>
  <c r="AS68" i="2" s="1"/>
  <c r="BC45" i="2"/>
  <c r="BC56" i="2"/>
  <c r="BC70" i="2" s="1"/>
  <c r="AS51" i="2"/>
  <c r="CW32" i="2"/>
  <c r="CV16" i="2"/>
  <c r="BC44" i="2"/>
  <c r="BD40" i="2" s="1"/>
  <c r="BD41" i="2" s="1"/>
  <c r="BD43" i="2" s="1"/>
  <c r="AO20" i="2" l="1"/>
  <c r="AO22" i="2" s="1"/>
  <c r="AQ96" i="2"/>
  <c r="AQ107" i="2"/>
  <c r="AQ87" i="2"/>
  <c r="AQ88" i="2" s="1"/>
  <c r="AP115" i="2"/>
  <c r="AP116" i="2" s="1"/>
  <c r="AR98" i="2"/>
  <c r="AS53" i="2"/>
  <c r="AS57" i="2"/>
  <c r="BD45" i="2"/>
  <c r="BD56" i="2"/>
  <c r="BD70" i="2" s="1"/>
  <c r="AS52" i="2"/>
  <c r="AT48" i="2" s="1"/>
  <c r="CW16" i="2"/>
  <c r="CX32" i="2"/>
  <c r="BD44" i="2"/>
  <c r="BE40" i="2" s="1"/>
  <c r="AS58" i="2" l="1"/>
  <c r="AS59" i="2" s="1"/>
  <c r="AS71" i="2" s="1"/>
  <c r="AS79" i="2"/>
  <c r="AP122" i="2"/>
  <c r="AP27" i="2" s="1"/>
  <c r="AP29" i="2" s="1"/>
  <c r="AP121" i="2"/>
  <c r="AQ99" i="2"/>
  <c r="AR82" i="2"/>
  <c r="AR86" i="2"/>
  <c r="AT49" i="2"/>
  <c r="CX16" i="2"/>
  <c r="CY32" i="2"/>
  <c r="BE41" i="2"/>
  <c r="BE43" i="2" s="1"/>
  <c r="AP123" i="2" l="1"/>
  <c r="AP20" i="2"/>
  <c r="AP22" i="2" s="1"/>
  <c r="AQ101" i="2"/>
  <c r="AQ113" i="2"/>
  <c r="AQ100" i="2"/>
  <c r="AR95" i="2" s="1"/>
  <c r="AS73" i="2"/>
  <c r="AS85" i="2"/>
  <c r="AQ110" i="2"/>
  <c r="AQ114" i="2"/>
  <c r="AR107" i="2"/>
  <c r="AR87" i="2"/>
  <c r="AR88" i="2" s="1"/>
  <c r="AS72" i="2"/>
  <c r="AT67" i="2" s="1"/>
  <c r="AT68" i="2" s="1"/>
  <c r="BE45" i="2"/>
  <c r="BE56" i="2"/>
  <c r="BE70" i="2" s="1"/>
  <c r="AT51" i="2"/>
  <c r="AT52" i="2" s="1"/>
  <c r="AU48" i="2" s="1"/>
  <c r="AU49" i="2" s="1"/>
  <c r="CY16" i="2"/>
  <c r="CZ32" i="2"/>
  <c r="BE44" i="2"/>
  <c r="BF40" i="2" s="1"/>
  <c r="AQ115" i="2" l="1"/>
  <c r="AQ116" i="2" s="1"/>
  <c r="AQ122" i="2" s="1"/>
  <c r="AQ27" i="2" s="1"/>
  <c r="AQ29" i="2" s="1"/>
  <c r="AR110" i="2"/>
  <c r="AS98" i="2"/>
  <c r="AR96" i="2"/>
  <c r="AR99" i="2" s="1"/>
  <c r="AU51" i="2"/>
  <c r="AU52" i="2" s="1"/>
  <c r="AV48" i="2" s="1"/>
  <c r="AT53" i="2"/>
  <c r="AT57" i="2"/>
  <c r="DA32" i="2"/>
  <c r="CZ16" i="2"/>
  <c r="BF41" i="2"/>
  <c r="BF43" i="2" s="1"/>
  <c r="AR114" i="2" l="1"/>
  <c r="AQ121" i="2"/>
  <c r="AR100" i="2"/>
  <c r="AS95" i="2" s="1"/>
  <c r="AT58" i="2"/>
  <c r="AT59" i="2" s="1"/>
  <c r="AT71" i="2" s="1"/>
  <c r="AT79" i="2"/>
  <c r="AR101" i="2"/>
  <c r="AR113" i="2"/>
  <c r="AS82" i="2"/>
  <c r="AS86" i="2"/>
  <c r="BF45" i="2"/>
  <c r="BF56" i="2"/>
  <c r="BF70" i="2" s="1"/>
  <c r="AU53" i="2"/>
  <c r="AU57" i="2"/>
  <c r="AV49" i="2"/>
  <c r="DA16" i="2"/>
  <c r="DB32" i="2"/>
  <c r="BF44" i="2"/>
  <c r="BG40" i="2" s="1"/>
  <c r="BG41" i="2" s="1"/>
  <c r="BG43" i="2" s="1"/>
  <c r="AR115" i="2" l="1"/>
  <c r="AR116" i="2" s="1"/>
  <c r="AR122" i="2" s="1"/>
  <c r="AR27" i="2" s="1"/>
  <c r="AR29" i="2" s="1"/>
  <c r="AQ123" i="2"/>
  <c r="AQ20" i="2"/>
  <c r="AQ22" i="2" s="1"/>
  <c r="AT73" i="2"/>
  <c r="AT85" i="2"/>
  <c r="AS107" i="2"/>
  <c r="AS87" i="2"/>
  <c r="AS88" i="2" s="1"/>
  <c r="AS96" i="2"/>
  <c r="AU58" i="2"/>
  <c r="AU59" i="2" s="1"/>
  <c r="AU79" i="2"/>
  <c r="AT72" i="2"/>
  <c r="AU67" i="2" s="1"/>
  <c r="AU68" i="2" s="1"/>
  <c r="BG45" i="2"/>
  <c r="BG56" i="2"/>
  <c r="BG70" i="2" s="1"/>
  <c r="AV51" i="2"/>
  <c r="DC32" i="2"/>
  <c r="DB16" i="2"/>
  <c r="BG44" i="2"/>
  <c r="BH40" i="2" s="1"/>
  <c r="AR121" i="2" l="1"/>
  <c r="AR20" i="2" s="1"/>
  <c r="AR22" i="2" s="1"/>
  <c r="AS99" i="2"/>
  <c r="AT98" i="2"/>
  <c r="AV53" i="2"/>
  <c r="AV57" i="2"/>
  <c r="AV52" i="2"/>
  <c r="AW48" i="2" s="1"/>
  <c r="DC16" i="2"/>
  <c r="DD32" i="2"/>
  <c r="BH41" i="2"/>
  <c r="BH43" i="2" s="1"/>
  <c r="AR123" i="2" l="1"/>
  <c r="AS110" i="2"/>
  <c r="AS114" i="2"/>
  <c r="AV58" i="2"/>
  <c r="AV59" i="2" s="1"/>
  <c r="AV79" i="2"/>
  <c r="AT82" i="2"/>
  <c r="AT86" i="2"/>
  <c r="AS113" i="2"/>
  <c r="AS101" i="2"/>
  <c r="AS100" i="2"/>
  <c r="AT95" i="2" s="1"/>
  <c r="AU71" i="2"/>
  <c r="BH45" i="2"/>
  <c r="BH56" i="2"/>
  <c r="BH70" i="2" s="1"/>
  <c r="AW49" i="2"/>
  <c r="AW51" i="2" s="1"/>
  <c r="DE32" i="2"/>
  <c r="DD16" i="2"/>
  <c r="BH44" i="2"/>
  <c r="BI40" i="2" s="1"/>
  <c r="AT107" i="2" l="1"/>
  <c r="AT87" i="2"/>
  <c r="AT88" i="2" s="1"/>
  <c r="AU73" i="2"/>
  <c r="AU85" i="2"/>
  <c r="AT96" i="2"/>
  <c r="AS115" i="2"/>
  <c r="AS116" i="2" s="1"/>
  <c r="AU72" i="2"/>
  <c r="AV67" i="2" s="1"/>
  <c r="AV68" i="2" s="1"/>
  <c r="AW53" i="2"/>
  <c r="AW57" i="2"/>
  <c r="AW52" i="2"/>
  <c r="AX48" i="2" s="1"/>
  <c r="DF32" i="2"/>
  <c r="DE16" i="2"/>
  <c r="BI41" i="2"/>
  <c r="BI43" i="2" s="1"/>
  <c r="AW58" i="2" l="1"/>
  <c r="AW59" i="2" s="1"/>
  <c r="AW79" i="2"/>
  <c r="AU98" i="2"/>
  <c r="AS121" i="2"/>
  <c r="AS20" i="2" s="1"/>
  <c r="AS22" i="2" s="1"/>
  <c r="AS122" i="2"/>
  <c r="AS27" i="2" s="1"/>
  <c r="AS29" i="2" s="1"/>
  <c r="AT99" i="2"/>
  <c r="BI45" i="2"/>
  <c r="BI56" i="2"/>
  <c r="BI70" i="2" s="1"/>
  <c r="AX49" i="2"/>
  <c r="DF16" i="2"/>
  <c r="DG32" i="2"/>
  <c r="BI44" i="2"/>
  <c r="BJ40" i="2" s="1"/>
  <c r="AS123" i="2" l="1"/>
  <c r="AT101" i="2"/>
  <c r="AT113" i="2"/>
  <c r="AT100" i="2"/>
  <c r="AU95" i="2" s="1"/>
  <c r="AT110" i="2"/>
  <c r="AT114" i="2"/>
  <c r="AT115" i="2" s="1"/>
  <c r="AT116" i="2" s="1"/>
  <c r="AU82" i="2"/>
  <c r="AU86" i="2"/>
  <c r="AV71" i="2"/>
  <c r="AX51" i="2"/>
  <c r="DG16" i="2"/>
  <c r="DH32" i="2"/>
  <c r="BJ41" i="2"/>
  <c r="BJ43" i="2" s="1"/>
  <c r="AU107" i="2" l="1"/>
  <c r="AU87" i="2"/>
  <c r="AU88" i="2" s="1"/>
  <c r="AV73" i="2"/>
  <c r="AV85" i="2"/>
  <c r="AU96" i="2"/>
  <c r="AT122" i="2"/>
  <c r="AT27" i="2" s="1"/>
  <c r="AT29" i="2" s="1"/>
  <c r="AT121" i="2"/>
  <c r="AT123" i="2" s="1"/>
  <c r="AV72" i="2"/>
  <c r="AW67" i="2" s="1"/>
  <c r="AW68" i="2" s="1"/>
  <c r="BJ45" i="2"/>
  <c r="BJ56" i="2"/>
  <c r="BJ70" i="2" s="1"/>
  <c r="AX53" i="2"/>
  <c r="AX57" i="2"/>
  <c r="AX52" i="2"/>
  <c r="AY48" i="2" s="1"/>
  <c r="DI32" i="2"/>
  <c r="DH16" i="2"/>
  <c r="BJ44" i="2"/>
  <c r="BK40" i="2" s="1"/>
  <c r="AT20" i="2" l="1"/>
  <c r="AT22" i="2" s="1"/>
  <c r="AV98" i="2"/>
  <c r="AU99" i="2"/>
  <c r="AX58" i="2"/>
  <c r="AX59" i="2" s="1"/>
  <c r="AX79" i="2"/>
  <c r="AW71" i="2"/>
  <c r="AY49" i="2"/>
  <c r="AY51" i="2" s="1"/>
  <c r="AY57" i="2" s="1"/>
  <c r="DJ32" i="2"/>
  <c r="DI16" i="2"/>
  <c r="BK41" i="2"/>
  <c r="BK43" i="2" s="1"/>
  <c r="AW73" i="2" l="1"/>
  <c r="AW85" i="2"/>
  <c r="AU110" i="2"/>
  <c r="AU114" i="2"/>
  <c r="AY58" i="2"/>
  <c r="AY59" i="2" s="1"/>
  <c r="AY79" i="2"/>
  <c r="AV82" i="2"/>
  <c r="AV86" i="2"/>
  <c r="AU113" i="2"/>
  <c r="AU101" i="2"/>
  <c r="AU100" i="2"/>
  <c r="AV95" i="2" s="1"/>
  <c r="AW72" i="2"/>
  <c r="AX67" i="2" s="1"/>
  <c r="AX68" i="2" s="1"/>
  <c r="BK45" i="2"/>
  <c r="BK56" i="2"/>
  <c r="BK70" i="2" s="1"/>
  <c r="AY53" i="2"/>
  <c r="AY52" i="2"/>
  <c r="AZ48" i="2" s="1"/>
  <c r="DK32" i="2"/>
  <c r="DJ16" i="2"/>
  <c r="BK44" i="2"/>
  <c r="BL40" i="2" s="1"/>
  <c r="AU115" i="2" l="1"/>
  <c r="AU116" i="2" s="1"/>
  <c r="AU122" i="2" s="1"/>
  <c r="AU27" i="2" s="1"/>
  <c r="AU29" i="2" s="1"/>
  <c r="AW82" i="2"/>
  <c r="AW86" i="2"/>
  <c r="AW107" i="2" s="1"/>
  <c r="AV107" i="2"/>
  <c r="AV87" i="2"/>
  <c r="AV88" i="2" s="1"/>
  <c r="AW98" i="2"/>
  <c r="AV96" i="2"/>
  <c r="AZ49" i="2"/>
  <c r="AZ51" i="2" s="1"/>
  <c r="DK16" i="2"/>
  <c r="DL32" i="2"/>
  <c r="BL41" i="2"/>
  <c r="BL43" i="2" s="1"/>
  <c r="AU121" i="2" l="1"/>
  <c r="AU20" i="2" s="1"/>
  <c r="AU22" i="2" s="1"/>
  <c r="AW87" i="2"/>
  <c r="AW88" i="2" s="1"/>
  <c r="AV99" i="2"/>
  <c r="AX71" i="2"/>
  <c r="BL45" i="2"/>
  <c r="BL56" i="2"/>
  <c r="BL70" i="2" s="1"/>
  <c r="AZ53" i="2"/>
  <c r="AZ57" i="2"/>
  <c r="AZ52" i="2"/>
  <c r="BA48" i="2" s="1"/>
  <c r="DM32" i="2"/>
  <c r="DL16" i="2"/>
  <c r="BL44" i="2"/>
  <c r="BM40" i="2" s="1"/>
  <c r="AU123" i="2" l="1"/>
  <c r="AZ58" i="2"/>
  <c r="AZ59" i="2" s="1"/>
  <c r="AZ79" i="2"/>
  <c r="AV101" i="2"/>
  <c r="AV113" i="2"/>
  <c r="AV100" i="2"/>
  <c r="AW95" i="2" s="1"/>
  <c r="AX73" i="2"/>
  <c r="AX85" i="2"/>
  <c r="AV110" i="2"/>
  <c r="AV114" i="2"/>
  <c r="AX72" i="2"/>
  <c r="AY67" i="2" s="1"/>
  <c r="AY68" i="2" s="1"/>
  <c r="BA49" i="2"/>
  <c r="BA51" i="2" s="1"/>
  <c r="DM16" i="2"/>
  <c r="DN32" i="2"/>
  <c r="BM41" i="2"/>
  <c r="BM43" i="2" s="1"/>
  <c r="AX98" i="2" l="1"/>
  <c r="AX82" i="2"/>
  <c r="AX86" i="2"/>
  <c r="AX107" i="2" s="1"/>
  <c r="AW96" i="2"/>
  <c r="AW99" i="2" s="1"/>
  <c r="AV115" i="2"/>
  <c r="AV116" i="2" s="1"/>
  <c r="AY71" i="2"/>
  <c r="BA53" i="2"/>
  <c r="BA57" i="2"/>
  <c r="BM45" i="2"/>
  <c r="BM56" i="2"/>
  <c r="BM70" i="2" s="1"/>
  <c r="BA52" i="2"/>
  <c r="BB48" i="2" s="1"/>
  <c r="DN16" i="2"/>
  <c r="DO32" i="2"/>
  <c r="BM44" i="2"/>
  <c r="BN40" i="2" s="1"/>
  <c r="AW113" i="2" l="1"/>
  <c r="AW101" i="2"/>
  <c r="AW100" i="2"/>
  <c r="AX95" i="2" s="1"/>
  <c r="AY73" i="2"/>
  <c r="AY85" i="2"/>
  <c r="AW114" i="2"/>
  <c r="AW115" i="2" s="1"/>
  <c r="AW116" i="2" s="1"/>
  <c r="AW110" i="2"/>
  <c r="BA58" i="2"/>
  <c r="BA59" i="2" s="1"/>
  <c r="BA79" i="2"/>
  <c r="AV122" i="2"/>
  <c r="AV27" i="2" s="1"/>
  <c r="AV29" i="2" s="1"/>
  <c r="AV121" i="2"/>
  <c r="AX87" i="2"/>
  <c r="AX88" i="2" s="1"/>
  <c r="AY72" i="2"/>
  <c r="AZ67" i="2" s="1"/>
  <c r="AZ68" i="2" s="1"/>
  <c r="BB49" i="2"/>
  <c r="DO16" i="2"/>
  <c r="DP32" i="2"/>
  <c r="BN41" i="2"/>
  <c r="BN43" i="2" s="1"/>
  <c r="AV123" i="2" l="1"/>
  <c r="AV20" i="2"/>
  <c r="AV22" i="2" s="1"/>
  <c r="AX114" i="2"/>
  <c r="AW122" i="2"/>
  <c r="AW27" i="2" s="1"/>
  <c r="AW29" i="2" s="1"/>
  <c r="AW121" i="2"/>
  <c r="AY98" i="2"/>
  <c r="AY82" i="2"/>
  <c r="AY86" i="2"/>
  <c r="AY107" i="2" s="1"/>
  <c r="AX96" i="2"/>
  <c r="AX99" i="2" s="1"/>
  <c r="BN45" i="2"/>
  <c r="BN56" i="2"/>
  <c r="BN70" i="2" s="1"/>
  <c r="BB51" i="2"/>
  <c r="DQ32" i="2"/>
  <c r="DP16" i="2"/>
  <c r="BN44" i="2"/>
  <c r="BO40" i="2" s="1"/>
  <c r="BO41" i="2" s="1"/>
  <c r="BO43" i="2" s="1"/>
  <c r="AX110" i="2" l="1"/>
  <c r="AW123" i="2"/>
  <c r="AW20" i="2"/>
  <c r="AW22" i="2" s="1"/>
  <c r="AZ86" i="2"/>
  <c r="AZ107" i="2" s="1"/>
  <c r="AX100" i="2"/>
  <c r="AY95" i="2" s="1"/>
  <c r="AY87" i="2"/>
  <c r="AY88" i="2" s="1"/>
  <c r="AX101" i="2"/>
  <c r="AX113" i="2"/>
  <c r="AZ82" i="2"/>
  <c r="AZ71" i="2"/>
  <c r="BB53" i="2"/>
  <c r="BB57" i="2"/>
  <c r="BO45" i="2"/>
  <c r="BO56" i="2"/>
  <c r="BO70" i="2" s="1"/>
  <c r="BB52" i="2"/>
  <c r="BC48" i="2" s="1"/>
  <c r="BC49" i="2" s="1"/>
  <c r="BC51" i="2" s="1"/>
  <c r="DQ16" i="2"/>
  <c r="DR32" i="2"/>
  <c r="BO44" i="2"/>
  <c r="BP40" i="2" s="1"/>
  <c r="AX115" i="2" l="1"/>
  <c r="AX116" i="2" s="1"/>
  <c r="AX122" i="2" s="1"/>
  <c r="AX27" i="2" s="1"/>
  <c r="AX29" i="2" s="1"/>
  <c r="AZ73" i="2"/>
  <c r="AZ85" i="2"/>
  <c r="BB58" i="2"/>
  <c r="BB59" i="2" s="1"/>
  <c r="BB79" i="2"/>
  <c r="AY96" i="2"/>
  <c r="AY110" i="2"/>
  <c r="AY114" i="2"/>
  <c r="AZ72" i="2"/>
  <c r="BA67" i="2" s="1"/>
  <c r="BA68" i="2" s="1"/>
  <c r="BC53" i="2"/>
  <c r="BC57" i="2"/>
  <c r="BC52" i="2"/>
  <c r="BD48" i="2" s="1"/>
  <c r="DS32" i="2"/>
  <c r="DR16" i="2"/>
  <c r="BP41" i="2"/>
  <c r="BP43" i="2" s="1"/>
  <c r="AX121" i="2" l="1"/>
  <c r="AX20" i="2" s="1"/>
  <c r="AX22" i="2" s="1"/>
  <c r="BA82" i="2"/>
  <c r="BA86" i="2"/>
  <c r="BA107" i="2" s="1"/>
  <c r="AZ87" i="2"/>
  <c r="AZ88" i="2" s="1"/>
  <c r="AZ98" i="2"/>
  <c r="AY99" i="2"/>
  <c r="BC58" i="2"/>
  <c r="BC59" i="2" s="1"/>
  <c r="BC79" i="2"/>
  <c r="BA71" i="2"/>
  <c r="BP45" i="2"/>
  <c r="BP56" i="2"/>
  <c r="BP70" i="2" s="1"/>
  <c r="BD49" i="2"/>
  <c r="BD51" i="2" s="1"/>
  <c r="DS16" i="2"/>
  <c r="DT32" i="2"/>
  <c r="BP44" i="2"/>
  <c r="BQ40" i="2" s="1"/>
  <c r="AX123" i="2" l="1"/>
  <c r="AY113" i="2"/>
  <c r="AY101" i="2"/>
  <c r="BA73" i="2"/>
  <c r="BA85" i="2"/>
  <c r="AY100" i="2"/>
  <c r="AZ95" i="2" s="1"/>
  <c r="BA72" i="2"/>
  <c r="BB67" i="2" s="1"/>
  <c r="BB68" i="2" s="1"/>
  <c r="BD53" i="2"/>
  <c r="BD57" i="2"/>
  <c r="BD52" i="2"/>
  <c r="BE48" i="2" s="1"/>
  <c r="DU32" i="2"/>
  <c r="DT16" i="2"/>
  <c r="BQ41" i="2"/>
  <c r="BQ43" i="2" s="1"/>
  <c r="AY115" i="2" l="1"/>
  <c r="AY116" i="2" s="1"/>
  <c r="AY122" i="2" s="1"/>
  <c r="AY27" i="2" s="1"/>
  <c r="AY29" i="2" s="1"/>
  <c r="BB82" i="2"/>
  <c r="BB86" i="2"/>
  <c r="BB107" i="2" s="1"/>
  <c r="AZ96" i="2"/>
  <c r="AZ99" i="2" s="1"/>
  <c r="BD58" i="2"/>
  <c r="BD59" i="2" s="1"/>
  <c r="BD79" i="2"/>
  <c r="BA87" i="2"/>
  <c r="BA88" i="2" s="1"/>
  <c r="BA98" i="2"/>
  <c r="AZ110" i="2"/>
  <c r="AZ114" i="2"/>
  <c r="BQ45" i="2"/>
  <c r="BQ56" i="2"/>
  <c r="BQ70" i="2" s="1"/>
  <c r="BE49" i="2"/>
  <c r="DV32" i="2"/>
  <c r="DU16" i="2"/>
  <c r="BQ44" i="2"/>
  <c r="BR40" i="2" s="1"/>
  <c r="AY121" i="2" l="1"/>
  <c r="AY20" i="2" s="1"/>
  <c r="AY22" i="2" s="1"/>
  <c r="AZ100" i="2"/>
  <c r="BA95" i="2" s="1"/>
  <c r="BA96" i="2" s="1"/>
  <c r="BA99" i="2" s="1"/>
  <c r="AZ101" i="2"/>
  <c r="AZ113" i="2"/>
  <c r="BB71" i="2"/>
  <c r="BE51" i="2"/>
  <c r="DV16" i="2"/>
  <c r="DW32" i="2"/>
  <c r="BR41" i="2"/>
  <c r="BR43" i="2" s="1"/>
  <c r="AY123" i="2" l="1"/>
  <c r="AZ115" i="2"/>
  <c r="AZ116" i="2" s="1"/>
  <c r="AZ121" i="2" s="1"/>
  <c r="AZ20" i="2" s="1"/>
  <c r="AZ22" i="2" s="1"/>
  <c r="BA100" i="2"/>
  <c r="BB95" i="2" s="1"/>
  <c r="BB96" i="2" s="1"/>
  <c r="BC82" i="2"/>
  <c r="BC86" i="2"/>
  <c r="BC107" i="2" s="1"/>
  <c r="AZ122" i="2"/>
  <c r="AZ27" i="2" s="1"/>
  <c r="AZ29" i="2" s="1"/>
  <c r="BA101" i="2"/>
  <c r="BA113" i="2"/>
  <c r="BB73" i="2"/>
  <c r="BB85" i="2"/>
  <c r="BB72" i="2"/>
  <c r="BC67" i="2" s="1"/>
  <c r="BC68" i="2" s="1"/>
  <c r="BR45" i="2"/>
  <c r="BR56" i="2"/>
  <c r="BR70" i="2" s="1"/>
  <c r="BE53" i="2"/>
  <c r="BE57" i="2"/>
  <c r="BE52" i="2"/>
  <c r="BF48" i="2" s="1"/>
  <c r="DW16" i="2"/>
  <c r="DX32" i="2"/>
  <c r="BR44" i="2"/>
  <c r="BS40" i="2" s="1"/>
  <c r="AZ123" i="2" l="1"/>
  <c r="BE58" i="2"/>
  <c r="BE59" i="2" s="1"/>
  <c r="BE79" i="2"/>
  <c r="BB87" i="2"/>
  <c r="BB88" i="2" s="1"/>
  <c r="BB98" i="2"/>
  <c r="BA110" i="2"/>
  <c r="BA114" i="2"/>
  <c r="BA115" i="2" s="1"/>
  <c r="BA116" i="2" s="1"/>
  <c r="BF49" i="2"/>
  <c r="BF51" i="2" s="1"/>
  <c r="DY32" i="2"/>
  <c r="DX16" i="2"/>
  <c r="BS41" i="2"/>
  <c r="BS43" i="2" s="1"/>
  <c r="BD82" i="2" l="1"/>
  <c r="BD86" i="2"/>
  <c r="BD107" i="2" s="1"/>
  <c r="BA122" i="2"/>
  <c r="BA27" i="2" s="1"/>
  <c r="BA29" i="2" s="1"/>
  <c r="BA121" i="2"/>
  <c r="BA20" i="2" s="1"/>
  <c r="BA22" i="2" s="1"/>
  <c r="BB99" i="2"/>
  <c r="BB100" i="2" s="1"/>
  <c r="BC95" i="2" s="1"/>
  <c r="BC71" i="2"/>
  <c r="BS45" i="2"/>
  <c r="BS56" i="2"/>
  <c r="BS70" i="2" s="1"/>
  <c r="BF53" i="2"/>
  <c r="BF57" i="2"/>
  <c r="BF52" i="2"/>
  <c r="BG48" i="2" s="1"/>
  <c r="DY16" i="2"/>
  <c r="DZ32" i="2"/>
  <c r="DZ16" i="2" s="1"/>
  <c r="BS44" i="2"/>
  <c r="BT40" i="2" s="1"/>
  <c r="BA123" i="2" l="1"/>
  <c r="BC96" i="2"/>
  <c r="BF58" i="2"/>
  <c r="BF59" i="2" s="1"/>
  <c r="BF79" i="2"/>
  <c r="BB101" i="2"/>
  <c r="BB113" i="2"/>
  <c r="BC73" i="2"/>
  <c r="BC85" i="2"/>
  <c r="BC72" i="2"/>
  <c r="BD67" i="2" s="1"/>
  <c r="BD68" i="2" s="1"/>
  <c r="BG49" i="2"/>
  <c r="BG51" i="2" s="1"/>
  <c r="BT41" i="2"/>
  <c r="BT43" i="2" s="1"/>
  <c r="BC87" i="2" l="1"/>
  <c r="BC88" i="2" s="1"/>
  <c r="BC98" i="2"/>
  <c r="BB110" i="2"/>
  <c r="BB114" i="2"/>
  <c r="BB115" i="2" s="1"/>
  <c r="BB116" i="2" s="1"/>
  <c r="BD71" i="2"/>
  <c r="BT45" i="2"/>
  <c r="BT56" i="2"/>
  <c r="BT70" i="2" s="1"/>
  <c r="BG53" i="2"/>
  <c r="BG57" i="2"/>
  <c r="BG52" i="2"/>
  <c r="BH48" i="2" s="1"/>
  <c r="BT44" i="2"/>
  <c r="BU40" i="2" s="1"/>
  <c r="BB122" i="2" l="1"/>
  <c r="BB27" i="2" s="1"/>
  <c r="BB29" i="2" s="1"/>
  <c r="BB121" i="2"/>
  <c r="BE82" i="2"/>
  <c r="BE86" i="2"/>
  <c r="BE107" i="2" s="1"/>
  <c r="BG58" i="2"/>
  <c r="BG59" i="2" s="1"/>
  <c r="BG79" i="2"/>
  <c r="BD73" i="2"/>
  <c r="BD85" i="2"/>
  <c r="BC99" i="2"/>
  <c r="BC100" i="2" s="1"/>
  <c r="BD95" i="2" s="1"/>
  <c r="BD72" i="2"/>
  <c r="BE67" i="2" s="1"/>
  <c r="BE68" i="2" s="1"/>
  <c r="BH49" i="2"/>
  <c r="BH51" i="2" s="1"/>
  <c r="BH57" i="2" s="1"/>
  <c r="BU41" i="2"/>
  <c r="BU43" i="2" s="1"/>
  <c r="BB123" i="2" l="1"/>
  <c r="BB20" i="2"/>
  <c r="BB22" i="2" s="1"/>
  <c r="BD96" i="2"/>
  <c r="BF82" i="2"/>
  <c r="BF86" i="2"/>
  <c r="BF107" i="2" s="1"/>
  <c r="BH58" i="2"/>
  <c r="BH59" i="2" s="1"/>
  <c r="BH79" i="2"/>
  <c r="BD87" i="2"/>
  <c r="BD88" i="2" s="1"/>
  <c r="BD98" i="2"/>
  <c r="BC101" i="2"/>
  <c r="BC113" i="2"/>
  <c r="BU45" i="2"/>
  <c r="BU56" i="2"/>
  <c r="BU70" i="2" s="1"/>
  <c r="BH53" i="2"/>
  <c r="BH52" i="2"/>
  <c r="BI48" i="2" s="1"/>
  <c r="BU44" i="2"/>
  <c r="BV40" i="2" s="1"/>
  <c r="BD99" i="2" l="1"/>
  <c r="BD100" i="2" s="1"/>
  <c r="BE95" i="2" s="1"/>
  <c r="BE96" i="2" s="1"/>
  <c r="BC110" i="2"/>
  <c r="BC114" i="2"/>
  <c r="BC115" i="2" s="1"/>
  <c r="BC116" i="2" s="1"/>
  <c r="BE71" i="2"/>
  <c r="BI49" i="2"/>
  <c r="BI51" i="2" s="1"/>
  <c r="BV41" i="2"/>
  <c r="BV43" i="2" s="1"/>
  <c r="BD113" i="2" l="1"/>
  <c r="BD101" i="2"/>
  <c r="BG82" i="2"/>
  <c r="BG86" i="2"/>
  <c r="BG107" i="2" s="1"/>
  <c r="BC122" i="2"/>
  <c r="BC27" i="2" s="1"/>
  <c r="BC29" i="2" s="1"/>
  <c r="BC121" i="2"/>
  <c r="BE73" i="2"/>
  <c r="BE85" i="2"/>
  <c r="BE72" i="2"/>
  <c r="BF67" i="2" s="1"/>
  <c r="BF68" i="2" s="1"/>
  <c r="BV45" i="2"/>
  <c r="BV56" i="2"/>
  <c r="BV70" i="2" s="1"/>
  <c r="BI53" i="2"/>
  <c r="BI57" i="2"/>
  <c r="BI52" i="2"/>
  <c r="BJ48" i="2" s="1"/>
  <c r="BV44" i="2"/>
  <c r="BW40" i="2" s="1"/>
  <c r="BC123" i="2" l="1"/>
  <c r="BC20" i="2"/>
  <c r="BC22" i="2" s="1"/>
  <c r="BE87" i="2"/>
  <c r="BE88" i="2" s="1"/>
  <c r="BE98" i="2"/>
  <c r="BI58" i="2"/>
  <c r="BI59" i="2" s="1"/>
  <c r="BI79" i="2"/>
  <c r="BJ49" i="2"/>
  <c r="BW41" i="2"/>
  <c r="BW43" i="2" s="1"/>
  <c r="BE99" i="2" l="1"/>
  <c r="BE101" i="2" s="1"/>
  <c r="BH82" i="2"/>
  <c r="BH86" i="2"/>
  <c r="BH107" i="2" s="1"/>
  <c r="BE113" i="2"/>
  <c r="BD110" i="2"/>
  <c r="BD114" i="2"/>
  <c r="BD115" i="2" s="1"/>
  <c r="BD116" i="2" s="1"/>
  <c r="BF71" i="2"/>
  <c r="BW45" i="2"/>
  <c r="BW56" i="2"/>
  <c r="BW70" i="2" s="1"/>
  <c r="BJ51" i="2"/>
  <c r="BW44" i="2"/>
  <c r="BX40" i="2" s="1"/>
  <c r="BX41" i="2" s="1"/>
  <c r="BX43" i="2" s="1"/>
  <c r="BE100" i="2" l="1"/>
  <c r="BF95" i="2" s="1"/>
  <c r="BF96" i="2" s="1"/>
  <c r="BD122" i="2"/>
  <c r="BD27" i="2" s="1"/>
  <c r="BD29" i="2" s="1"/>
  <c r="BD121" i="2"/>
  <c r="BF73" i="2"/>
  <c r="BF85" i="2"/>
  <c r="BF72" i="2"/>
  <c r="BG67" i="2" s="1"/>
  <c r="BG68" i="2" s="1"/>
  <c r="BJ53" i="2"/>
  <c r="BJ57" i="2"/>
  <c r="BX45" i="2"/>
  <c r="BX56" i="2"/>
  <c r="BX70" i="2" s="1"/>
  <c r="BJ52" i="2"/>
  <c r="BK48" i="2" s="1"/>
  <c r="BK49" i="2" s="1"/>
  <c r="BK51" i="2" s="1"/>
  <c r="BX44" i="2"/>
  <c r="BY40" i="2" s="1"/>
  <c r="BD123" i="2" l="1"/>
  <c r="BD20" i="2"/>
  <c r="BD22" i="2" s="1"/>
  <c r="BJ58" i="2"/>
  <c r="BJ59" i="2" s="1"/>
  <c r="BJ79" i="2"/>
  <c r="BF87" i="2"/>
  <c r="BF88" i="2" s="1"/>
  <c r="BF98" i="2"/>
  <c r="BK52" i="2"/>
  <c r="BL48" i="2" s="1"/>
  <c r="BL49" i="2" s="1"/>
  <c r="BK53" i="2"/>
  <c r="BK57" i="2"/>
  <c r="BY41" i="2"/>
  <c r="BY43" i="2" s="1"/>
  <c r="BF99" i="2" l="1"/>
  <c r="BK58" i="2"/>
  <c r="BK59" i="2" s="1"/>
  <c r="BK79" i="2"/>
  <c r="BI82" i="2"/>
  <c r="BI86" i="2"/>
  <c r="BI107" i="2" s="1"/>
  <c r="BE110" i="2"/>
  <c r="BE114" i="2"/>
  <c r="BE115" i="2" s="1"/>
  <c r="BE116" i="2" s="1"/>
  <c r="BG71" i="2"/>
  <c r="BY45" i="2"/>
  <c r="BY56" i="2"/>
  <c r="BY70" i="2" s="1"/>
  <c r="BL51" i="2"/>
  <c r="BY44" i="2"/>
  <c r="BZ40" i="2" s="1"/>
  <c r="BG73" i="2" l="1"/>
  <c r="BG85" i="2"/>
  <c r="BE122" i="2"/>
  <c r="BE27" i="2" s="1"/>
  <c r="BE29" i="2" s="1"/>
  <c r="BE121" i="2"/>
  <c r="BE20" i="2" s="1"/>
  <c r="BE22" i="2" s="1"/>
  <c r="BF113" i="2"/>
  <c r="BF101" i="2"/>
  <c r="BF100" i="2"/>
  <c r="BG95" i="2" s="1"/>
  <c r="BG72" i="2"/>
  <c r="BH67" i="2" s="1"/>
  <c r="BH68" i="2" s="1"/>
  <c r="BL53" i="2"/>
  <c r="BL57" i="2"/>
  <c r="BL52" i="2"/>
  <c r="BM48" i="2" s="1"/>
  <c r="BZ41" i="2"/>
  <c r="BZ43" i="2" s="1"/>
  <c r="BE123" i="2" l="1"/>
  <c r="BG96" i="2"/>
  <c r="BL58" i="2"/>
  <c r="BL59" i="2" s="1"/>
  <c r="BL79" i="2"/>
  <c r="BG87" i="2"/>
  <c r="BG88" i="2" s="1"/>
  <c r="BG98" i="2"/>
  <c r="BZ45" i="2"/>
  <c r="BZ56" i="2"/>
  <c r="BZ70" i="2" s="1"/>
  <c r="BM49" i="2"/>
  <c r="BM51" i="2" s="1"/>
  <c r="BZ44" i="2"/>
  <c r="CA40" i="2" s="1"/>
  <c r="BG99" i="2" l="1"/>
  <c r="BJ82" i="2"/>
  <c r="BJ86" i="2"/>
  <c r="BJ107" i="2" s="1"/>
  <c r="BF110" i="2"/>
  <c r="BF114" i="2"/>
  <c r="BF115" i="2" s="1"/>
  <c r="BF116" i="2" s="1"/>
  <c r="BH71" i="2"/>
  <c r="BM53" i="2"/>
  <c r="BM57" i="2"/>
  <c r="BM52" i="2"/>
  <c r="BN48" i="2" s="1"/>
  <c r="CA41" i="2"/>
  <c r="CA43" i="2" s="1"/>
  <c r="BF122" i="2" l="1"/>
  <c r="BF27" i="2" s="1"/>
  <c r="BF29" i="2" s="1"/>
  <c r="BF121" i="2"/>
  <c r="BF20" i="2" s="1"/>
  <c r="BF22" i="2" s="1"/>
  <c r="BM58" i="2"/>
  <c r="BM59" i="2" s="1"/>
  <c r="BM79" i="2"/>
  <c r="BG113" i="2"/>
  <c r="BG101" i="2"/>
  <c r="BH73" i="2"/>
  <c r="BH85" i="2"/>
  <c r="BG100" i="2"/>
  <c r="BH95" i="2" s="1"/>
  <c r="BH72" i="2"/>
  <c r="BI67" i="2" s="1"/>
  <c r="BI68" i="2" s="1"/>
  <c r="CA45" i="2"/>
  <c r="CA56" i="2"/>
  <c r="CA70" i="2" s="1"/>
  <c r="BN49" i="2"/>
  <c r="CA44" i="2"/>
  <c r="CB40" i="2" s="1"/>
  <c r="BF123" i="2" l="1"/>
  <c r="BH87" i="2"/>
  <c r="BH88" i="2" s="1"/>
  <c r="BH98" i="2"/>
  <c r="BH96" i="2"/>
  <c r="BH99" i="2" s="1"/>
  <c r="BN51" i="2"/>
  <c r="CB41" i="2"/>
  <c r="CB43" i="2" s="1"/>
  <c r="BK82" i="2" l="1"/>
  <c r="BK86" i="2"/>
  <c r="BK107" i="2" s="1"/>
  <c r="BH113" i="2"/>
  <c r="BH101" i="2"/>
  <c r="BH100" i="2"/>
  <c r="BI95" i="2" s="1"/>
  <c r="BG110" i="2"/>
  <c r="BG114" i="2"/>
  <c r="BG115" i="2" s="1"/>
  <c r="BG116" i="2" s="1"/>
  <c r="BI71" i="2"/>
  <c r="CB45" i="2"/>
  <c r="CB56" i="2"/>
  <c r="CB70" i="2" s="1"/>
  <c r="BN53" i="2"/>
  <c r="BN57" i="2"/>
  <c r="BN52" i="2"/>
  <c r="BO48" i="2" s="1"/>
  <c r="CB44" i="2"/>
  <c r="CC40" i="2" s="1"/>
  <c r="BI73" i="2" l="1"/>
  <c r="BI85" i="2"/>
  <c r="BI96" i="2"/>
  <c r="BN58" i="2"/>
  <c r="BN59" i="2" s="1"/>
  <c r="BN79" i="2"/>
  <c r="BG122" i="2"/>
  <c r="BG27" i="2" s="1"/>
  <c r="BG29" i="2" s="1"/>
  <c r="BG121" i="2"/>
  <c r="BI72" i="2"/>
  <c r="BJ67" i="2" s="1"/>
  <c r="BJ68" i="2" s="1"/>
  <c r="BO49" i="2"/>
  <c r="BO51" i="2" s="1"/>
  <c r="BO57" i="2" s="1"/>
  <c r="CC41" i="2"/>
  <c r="CC43" i="2" s="1"/>
  <c r="BG123" i="2" l="1"/>
  <c r="BG20" i="2"/>
  <c r="BG22" i="2" s="1"/>
  <c r="BO58" i="2"/>
  <c r="BO59" i="2" s="1"/>
  <c r="BO79" i="2"/>
  <c r="BI87" i="2"/>
  <c r="BI88" i="2" s="1"/>
  <c r="BI98" i="2"/>
  <c r="CC45" i="2"/>
  <c r="CC56" i="2"/>
  <c r="CC70" i="2" s="1"/>
  <c r="BO53" i="2"/>
  <c r="BO52" i="2"/>
  <c r="BP48" i="2" s="1"/>
  <c r="CC44" i="2"/>
  <c r="CD40" i="2" s="1"/>
  <c r="BI99" i="2" l="1"/>
  <c r="BI113" i="2" s="1"/>
  <c r="BL82" i="2"/>
  <c r="BL86" i="2"/>
  <c r="BL107" i="2" s="1"/>
  <c r="BH110" i="2"/>
  <c r="BH114" i="2"/>
  <c r="BH115" i="2" s="1"/>
  <c r="BH116" i="2" s="1"/>
  <c r="BJ71" i="2"/>
  <c r="BP49" i="2"/>
  <c r="BP51" i="2" s="1"/>
  <c r="CD41" i="2"/>
  <c r="CD43" i="2" s="1"/>
  <c r="BI100" i="2" l="1"/>
  <c r="BJ95" i="2" s="1"/>
  <c r="BJ96" i="2" s="1"/>
  <c r="BI101" i="2"/>
  <c r="BJ73" i="2"/>
  <c r="BJ85" i="2"/>
  <c r="BH122" i="2"/>
  <c r="BH27" i="2" s="1"/>
  <c r="BH29" i="2" s="1"/>
  <c r="BH121" i="2"/>
  <c r="BJ72" i="2"/>
  <c r="BK67" i="2" s="1"/>
  <c r="BK68" i="2" s="1"/>
  <c r="CD45" i="2"/>
  <c r="CD56" i="2"/>
  <c r="CD70" i="2" s="1"/>
  <c r="BP53" i="2"/>
  <c r="BP57" i="2"/>
  <c r="BP52" i="2"/>
  <c r="BQ48" i="2" s="1"/>
  <c r="CD44" i="2"/>
  <c r="CE40" i="2" s="1"/>
  <c r="BH123" i="2" l="1"/>
  <c r="BH20" i="2"/>
  <c r="BH22" i="2" s="1"/>
  <c r="BP58" i="2"/>
  <c r="BP59" i="2" s="1"/>
  <c r="BP79" i="2"/>
  <c r="BJ87" i="2"/>
  <c r="BJ88" i="2" s="1"/>
  <c r="BJ98" i="2"/>
  <c r="BQ49" i="2"/>
  <c r="BQ51" i="2" s="1"/>
  <c r="CE41" i="2"/>
  <c r="CE43" i="2" s="1"/>
  <c r="BM82" i="2" l="1"/>
  <c r="BM86" i="2"/>
  <c r="BM107" i="2" s="1"/>
  <c r="BJ99" i="2"/>
  <c r="BJ100" i="2" s="1"/>
  <c r="BK95" i="2" s="1"/>
  <c r="BI110" i="2"/>
  <c r="BI114" i="2"/>
  <c r="BI115" i="2" s="1"/>
  <c r="BI116" i="2" s="1"/>
  <c r="BK71" i="2"/>
  <c r="CE45" i="2"/>
  <c r="CE56" i="2"/>
  <c r="CE70" i="2" s="1"/>
  <c r="BQ53" i="2"/>
  <c r="BQ57" i="2"/>
  <c r="BQ52" i="2"/>
  <c r="BR48" i="2" s="1"/>
  <c r="CE44" i="2"/>
  <c r="CF40" i="2" s="1"/>
  <c r="BK96" i="2" l="1"/>
  <c r="BQ58" i="2"/>
  <c r="BQ59" i="2" s="1"/>
  <c r="BQ79" i="2"/>
  <c r="BI121" i="2"/>
  <c r="BI20" i="2" s="1"/>
  <c r="BI22" i="2" s="1"/>
  <c r="BI122" i="2"/>
  <c r="BI27" i="2" s="1"/>
  <c r="BI29" i="2" s="1"/>
  <c r="BK73" i="2"/>
  <c r="BK85" i="2"/>
  <c r="BJ101" i="2"/>
  <c r="BJ113" i="2"/>
  <c r="BK72" i="2"/>
  <c r="BL67" i="2" s="1"/>
  <c r="BL68" i="2" s="1"/>
  <c r="BR49" i="2"/>
  <c r="CF41" i="2"/>
  <c r="CF43" i="2" s="1"/>
  <c r="BI123" i="2" l="1"/>
  <c r="BK87" i="2"/>
  <c r="BK88" i="2" s="1"/>
  <c r="BK98" i="2"/>
  <c r="BL71" i="2"/>
  <c r="CF45" i="2"/>
  <c r="CF56" i="2"/>
  <c r="CF70" i="2" s="1"/>
  <c r="BR51" i="2"/>
  <c r="CF44" i="2"/>
  <c r="CG40" i="2" s="1"/>
  <c r="BK99" i="2" l="1"/>
  <c r="BK101" i="2" s="1"/>
  <c r="BN82" i="2"/>
  <c r="BN86" i="2"/>
  <c r="BN107" i="2" s="1"/>
  <c r="BL73" i="2"/>
  <c r="BL85" i="2"/>
  <c r="BJ110" i="2"/>
  <c r="BJ114" i="2"/>
  <c r="BJ115" i="2" s="1"/>
  <c r="BJ116" i="2" s="1"/>
  <c r="BL72" i="2"/>
  <c r="BM67" i="2" s="1"/>
  <c r="BM68" i="2" s="1"/>
  <c r="BR53" i="2"/>
  <c r="BR57" i="2"/>
  <c r="BR52" i="2"/>
  <c r="BS48" i="2" s="1"/>
  <c r="CG41" i="2"/>
  <c r="CG43" i="2" s="1"/>
  <c r="BK100" i="2" l="1"/>
  <c r="BL95" i="2" s="1"/>
  <c r="BL96" i="2" s="1"/>
  <c r="BK113" i="2"/>
  <c r="BJ122" i="2"/>
  <c r="BJ27" i="2" s="1"/>
  <c r="BJ29" i="2" s="1"/>
  <c r="BJ121" i="2"/>
  <c r="BJ20" i="2" s="1"/>
  <c r="BJ22" i="2" s="1"/>
  <c r="BL87" i="2"/>
  <c r="BL88" i="2" s="1"/>
  <c r="BL98" i="2"/>
  <c r="BR58" i="2"/>
  <c r="BR59" i="2" s="1"/>
  <c r="BR79" i="2"/>
  <c r="CG45" i="2"/>
  <c r="CG56" i="2"/>
  <c r="CG70" i="2" s="1"/>
  <c r="BS49" i="2"/>
  <c r="CG44" i="2"/>
  <c r="CH40" i="2" s="1"/>
  <c r="BL99" i="2" l="1"/>
  <c r="BL100" i="2" s="1"/>
  <c r="BM95" i="2" s="1"/>
  <c r="BM96" i="2" s="1"/>
  <c r="BJ123" i="2"/>
  <c r="BM71" i="2"/>
  <c r="BS51" i="2"/>
  <c r="CH41" i="2"/>
  <c r="CH43" i="2" s="1"/>
  <c r="BL113" i="2" l="1"/>
  <c r="BL101" i="2"/>
  <c r="BM73" i="2"/>
  <c r="BM85" i="2"/>
  <c r="BO82" i="2"/>
  <c r="BO86" i="2"/>
  <c r="BO107" i="2" s="1"/>
  <c r="BK110" i="2"/>
  <c r="BK114" i="2"/>
  <c r="BK115" i="2" s="1"/>
  <c r="BK116" i="2" s="1"/>
  <c r="BM72" i="2"/>
  <c r="BN67" i="2" s="1"/>
  <c r="BN68" i="2" s="1"/>
  <c r="CH45" i="2"/>
  <c r="CH56" i="2"/>
  <c r="CH70" i="2" s="1"/>
  <c r="BS53" i="2"/>
  <c r="BS57" i="2"/>
  <c r="BS52" i="2"/>
  <c r="BT48" i="2" s="1"/>
  <c r="CH44" i="2"/>
  <c r="CI40" i="2" s="1"/>
  <c r="BM87" i="2" l="1"/>
  <c r="BM88" i="2" s="1"/>
  <c r="BM98" i="2"/>
  <c r="BS58" i="2"/>
  <c r="BS59" i="2" s="1"/>
  <c r="BS79" i="2"/>
  <c r="BK122" i="2"/>
  <c r="BK27" i="2" s="1"/>
  <c r="BK29" i="2" s="1"/>
  <c r="BK121" i="2"/>
  <c r="BK20" i="2" s="1"/>
  <c r="BK22" i="2" s="1"/>
  <c r="BT49" i="2"/>
  <c r="CI41" i="2"/>
  <c r="CI43" i="2" s="1"/>
  <c r="BK123" i="2" l="1"/>
  <c r="BM99" i="2"/>
  <c r="BN71" i="2"/>
  <c r="CI45" i="2"/>
  <c r="CI56" i="2"/>
  <c r="CI70" i="2" s="1"/>
  <c r="BT51" i="2"/>
  <c r="CI44" i="2"/>
  <c r="CJ40" i="2" s="1"/>
  <c r="BN73" i="2" l="1"/>
  <c r="BN85" i="2"/>
  <c r="BM113" i="2"/>
  <c r="BM101" i="2"/>
  <c r="BP82" i="2"/>
  <c r="BP86" i="2"/>
  <c r="BP107" i="2" s="1"/>
  <c r="BM100" i="2"/>
  <c r="BN95" i="2" s="1"/>
  <c r="BL110" i="2"/>
  <c r="BL114" i="2"/>
  <c r="BL115" i="2" s="1"/>
  <c r="BL116" i="2" s="1"/>
  <c r="BN72" i="2"/>
  <c r="BO67" i="2" s="1"/>
  <c r="BO68" i="2" s="1"/>
  <c r="BT53" i="2"/>
  <c r="BT57" i="2"/>
  <c r="BT52" i="2"/>
  <c r="BU48" i="2" s="1"/>
  <c r="CJ41" i="2"/>
  <c r="CJ43" i="2" s="1"/>
  <c r="BN96" i="2" l="1"/>
  <c r="BL122" i="2"/>
  <c r="BL27" i="2" s="1"/>
  <c r="BL29" i="2" s="1"/>
  <c r="BL121" i="2"/>
  <c r="BN87" i="2"/>
  <c r="BN88" i="2" s="1"/>
  <c r="BN98" i="2"/>
  <c r="BT58" i="2"/>
  <c r="BT59" i="2" s="1"/>
  <c r="BT79" i="2"/>
  <c r="CJ45" i="2"/>
  <c r="CJ56" i="2"/>
  <c r="CJ70" i="2" s="1"/>
  <c r="BU49" i="2"/>
  <c r="CJ44" i="2"/>
  <c r="CK40" i="2" s="1"/>
  <c r="BL123" i="2" l="1"/>
  <c r="BL20" i="2"/>
  <c r="BL22" i="2" s="1"/>
  <c r="BN99" i="2"/>
  <c r="BN100" i="2" s="1"/>
  <c r="BO95" i="2" s="1"/>
  <c r="BO96" i="2" s="1"/>
  <c r="BM110" i="2"/>
  <c r="BM114" i="2"/>
  <c r="BM115" i="2" s="1"/>
  <c r="BM116" i="2" s="1"/>
  <c r="BO71" i="2"/>
  <c r="BU51" i="2"/>
  <c r="CK41" i="2"/>
  <c r="CK43" i="2" s="1"/>
  <c r="BN101" i="2" l="1"/>
  <c r="BN113" i="2"/>
  <c r="BO73" i="2"/>
  <c r="BO85" i="2"/>
  <c r="BQ82" i="2"/>
  <c r="BQ86" i="2"/>
  <c r="BQ107" i="2" s="1"/>
  <c r="BM122" i="2"/>
  <c r="BM27" i="2" s="1"/>
  <c r="BM29" i="2" s="1"/>
  <c r="BM121" i="2"/>
  <c r="BO72" i="2"/>
  <c r="BP67" i="2" s="1"/>
  <c r="BP68" i="2" s="1"/>
  <c r="CK45" i="2"/>
  <c r="CK56" i="2"/>
  <c r="CK70" i="2" s="1"/>
  <c r="BU53" i="2"/>
  <c r="BU57" i="2"/>
  <c r="BU52" i="2"/>
  <c r="BV48" i="2" s="1"/>
  <c r="CK44" i="2"/>
  <c r="CL40" i="2" s="1"/>
  <c r="CL41" i="2" s="1"/>
  <c r="CL43" i="2" s="1"/>
  <c r="BM123" i="2" l="1"/>
  <c r="BM20" i="2"/>
  <c r="BM22" i="2" s="1"/>
  <c r="BU58" i="2"/>
  <c r="BU59" i="2" s="1"/>
  <c r="BU79" i="2"/>
  <c r="BO87" i="2"/>
  <c r="BO88" i="2" s="1"/>
  <c r="BO98" i="2"/>
  <c r="CL45" i="2"/>
  <c r="CL56" i="2"/>
  <c r="CL70" i="2" s="1"/>
  <c r="BV49" i="2"/>
  <c r="CL44" i="2"/>
  <c r="CM40" i="2" s="1"/>
  <c r="BO99" i="2" l="1"/>
  <c r="BO100" i="2" s="1"/>
  <c r="BP95" i="2" s="1"/>
  <c r="BN110" i="2"/>
  <c r="BN114" i="2"/>
  <c r="BN115" i="2" s="1"/>
  <c r="BN116" i="2" s="1"/>
  <c r="BP71" i="2"/>
  <c r="BV51" i="2"/>
  <c r="CM41" i="2"/>
  <c r="CM43" i="2" s="1"/>
  <c r="BO101" i="2" l="1"/>
  <c r="BO113" i="2"/>
  <c r="BR82" i="2"/>
  <c r="BR86" i="2"/>
  <c r="BR107" i="2" s="1"/>
  <c r="BN122" i="2"/>
  <c r="BN27" i="2" s="1"/>
  <c r="BN29" i="2" s="1"/>
  <c r="BN121" i="2"/>
  <c r="BP73" i="2"/>
  <c r="BP85" i="2"/>
  <c r="BP96" i="2"/>
  <c r="BP72" i="2"/>
  <c r="BQ67" i="2" s="1"/>
  <c r="BQ68" i="2" s="1"/>
  <c r="CM45" i="2"/>
  <c r="CM56" i="2"/>
  <c r="CM70" i="2" s="1"/>
  <c r="BV53" i="2"/>
  <c r="BV57" i="2"/>
  <c r="BV52" i="2"/>
  <c r="BW48" i="2" s="1"/>
  <c r="CM44" i="2"/>
  <c r="CN40" i="2" s="1"/>
  <c r="BN123" i="2" l="1"/>
  <c r="BN20" i="2"/>
  <c r="BN22" i="2" s="1"/>
  <c r="BP87" i="2"/>
  <c r="BP88" i="2" s="1"/>
  <c r="BP98" i="2"/>
  <c r="BV58" i="2"/>
  <c r="BV59" i="2" s="1"/>
  <c r="BV79" i="2"/>
  <c r="BW49" i="2"/>
  <c r="BW51" i="2" s="1"/>
  <c r="CN41" i="2"/>
  <c r="CN43" i="2" s="1"/>
  <c r="BP99" i="2" l="1"/>
  <c r="BP100" i="2" s="1"/>
  <c r="BQ95" i="2" s="1"/>
  <c r="BQ96" i="2" s="1"/>
  <c r="BO110" i="2"/>
  <c r="BO114" i="2"/>
  <c r="BO115" i="2" s="1"/>
  <c r="BO116" i="2" s="1"/>
  <c r="BQ71" i="2"/>
  <c r="BW53" i="2"/>
  <c r="BW57" i="2"/>
  <c r="CN45" i="2"/>
  <c r="CN56" i="2"/>
  <c r="CN70" i="2" s="1"/>
  <c r="BW52" i="2"/>
  <c r="BX48" i="2" s="1"/>
  <c r="CN44" i="2"/>
  <c r="CO40" i="2" s="1"/>
  <c r="BP113" i="2" l="1"/>
  <c r="BP101" i="2"/>
  <c r="BW58" i="2"/>
  <c r="BW59" i="2" s="1"/>
  <c r="BW79" i="2"/>
  <c r="BO122" i="2"/>
  <c r="BO27" i="2" s="1"/>
  <c r="BO29" i="2" s="1"/>
  <c r="BO121" i="2"/>
  <c r="BQ73" i="2"/>
  <c r="BQ85" i="2"/>
  <c r="BS82" i="2"/>
  <c r="BS86" i="2"/>
  <c r="BS107" i="2" s="1"/>
  <c r="BQ72" i="2"/>
  <c r="BR67" i="2" s="1"/>
  <c r="BR68" i="2" s="1"/>
  <c r="BX49" i="2"/>
  <c r="CO41" i="2"/>
  <c r="CO43" i="2" s="1"/>
  <c r="BO123" i="2" l="1"/>
  <c r="BO20" i="2"/>
  <c r="BO22" i="2" s="1"/>
  <c r="BQ87" i="2"/>
  <c r="BQ88" i="2" s="1"/>
  <c r="BQ98" i="2"/>
  <c r="BR71" i="2"/>
  <c r="CO45" i="2"/>
  <c r="CO56" i="2"/>
  <c r="CO70" i="2" s="1"/>
  <c r="BX51" i="2"/>
  <c r="CO44" i="2"/>
  <c r="CP40" i="2" s="1"/>
  <c r="BQ99" i="2" l="1"/>
  <c r="BQ100" i="2" s="1"/>
  <c r="BR95" i="2" s="1"/>
  <c r="BR73" i="2"/>
  <c r="BR85" i="2"/>
  <c r="BP110" i="2"/>
  <c r="BP114" i="2"/>
  <c r="BP115" i="2" s="1"/>
  <c r="BP116" i="2" s="1"/>
  <c r="BR72" i="2"/>
  <c r="BS67" i="2" s="1"/>
  <c r="BS68" i="2" s="1"/>
  <c r="BX53" i="2"/>
  <c r="BX57" i="2"/>
  <c r="BX52" i="2"/>
  <c r="BY48" i="2" s="1"/>
  <c r="CP41" i="2"/>
  <c r="CP43" i="2" s="1"/>
  <c r="BQ101" i="2" l="1"/>
  <c r="BQ113" i="2"/>
  <c r="BX58" i="2"/>
  <c r="BX59" i="2" s="1"/>
  <c r="BX79" i="2"/>
  <c r="BR96" i="2"/>
  <c r="BR87" i="2"/>
  <c r="BR88" i="2" s="1"/>
  <c r="BR98" i="2"/>
  <c r="BT82" i="2"/>
  <c r="BT86" i="2"/>
  <c r="BT107" i="2" s="1"/>
  <c r="BP122" i="2"/>
  <c r="BP27" i="2" s="1"/>
  <c r="BP29" i="2" s="1"/>
  <c r="BP121" i="2"/>
  <c r="BP20" i="2" s="1"/>
  <c r="BP22" i="2" s="1"/>
  <c r="CP45" i="2"/>
  <c r="CP56" i="2"/>
  <c r="CP70" i="2" s="1"/>
  <c r="BY49" i="2"/>
  <c r="CP44" i="2"/>
  <c r="CQ40" i="2" s="1"/>
  <c r="BR99" i="2" l="1"/>
  <c r="BR100" i="2" s="1"/>
  <c r="BS95" i="2" s="1"/>
  <c r="BS96" i="2" s="1"/>
  <c r="BP123" i="2"/>
  <c r="BU82" i="2"/>
  <c r="BU86" i="2"/>
  <c r="BU107" i="2" s="1"/>
  <c r="BR101" i="2"/>
  <c r="BR113" i="2"/>
  <c r="BS71" i="2"/>
  <c r="BY51" i="2"/>
  <c r="CQ41" i="2"/>
  <c r="CQ43" i="2" s="1"/>
  <c r="BS73" i="2" l="1"/>
  <c r="BS85" i="2"/>
  <c r="BQ110" i="2"/>
  <c r="BQ114" i="2"/>
  <c r="BQ115" i="2" s="1"/>
  <c r="BQ116" i="2" s="1"/>
  <c r="BS72" i="2"/>
  <c r="BT67" i="2" s="1"/>
  <c r="BT68" i="2" s="1"/>
  <c r="CQ45" i="2"/>
  <c r="CQ56" i="2"/>
  <c r="CQ70" i="2" s="1"/>
  <c r="BY53" i="2"/>
  <c r="BY57" i="2"/>
  <c r="BY52" i="2"/>
  <c r="BZ48" i="2" s="1"/>
  <c r="CQ44" i="2"/>
  <c r="CR40" i="2" s="1"/>
  <c r="BQ122" i="2" l="1"/>
  <c r="BQ27" i="2" s="1"/>
  <c r="BQ29" i="2" s="1"/>
  <c r="BQ121" i="2"/>
  <c r="BS87" i="2"/>
  <c r="BS88" i="2" s="1"/>
  <c r="BS98" i="2"/>
  <c r="BY58" i="2"/>
  <c r="BY59" i="2" s="1"/>
  <c r="BY79" i="2"/>
  <c r="BZ49" i="2"/>
  <c r="CR41" i="2"/>
  <c r="CR43" i="2" s="1"/>
  <c r="BQ123" i="2" l="1"/>
  <c r="BQ20" i="2"/>
  <c r="BQ22" i="2" s="1"/>
  <c r="BS99" i="2"/>
  <c r="BS100" i="2" s="1"/>
  <c r="BT95" i="2" s="1"/>
  <c r="BV82" i="2"/>
  <c r="BV86" i="2"/>
  <c r="BV107" i="2" s="1"/>
  <c r="BT71" i="2"/>
  <c r="CR45" i="2"/>
  <c r="CR56" i="2"/>
  <c r="CR70" i="2" s="1"/>
  <c r="BZ51" i="2"/>
  <c r="CR44" i="2"/>
  <c r="CS40" i="2" s="1"/>
  <c r="BT73" i="2" l="1"/>
  <c r="BT85" i="2"/>
  <c r="BT96" i="2"/>
  <c r="BS113" i="2"/>
  <c r="BS101" i="2"/>
  <c r="BR110" i="2"/>
  <c r="BR114" i="2"/>
  <c r="BR115" i="2" s="1"/>
  <c r="BR116" i="2" s="1"/>
  <c r="BT72" i="2"/>
  <c r="BU67" i="2" s="1"/>
  <c r="BU68" i="2" s="1"/>
  <c r="BZ53" i="2"/>
  <c r="BZ57" i="2"/>
  <c r="BZ52" i="2"/>
  <c r="CA48" i="2" s="1"/>
  <c r="CS41" i="2"/>
  <c r="CS43" i="2" s="1"/>
  <c r="BR122" i="2" l="1"/>
  <c r="BR27" i="2" s="1"/>
  <c r="BR29" i="2" s="1"/>
  <c r="BR121" i="2"/>
  <c r="BZ58" i="2"/>
  <c r="BZ59" i="2" s="1"/>
  <c r="BZ79" i="2"/>
  <c r="BT87" i="2"/>
  <c r="BT88" i="2" s="1"/>
  <c r="BT98" i="2"/>
  <c r="CS45" i="2"/>
  <c r="CS56" i="2"/>
  <c r="CS70" i="2" s="1"/>
  <c r="CA49" i="2"/>
  <c r="CA51" i="2" s="1"/>
  <c r="CS44" i="2"/>
  <c r="CT40" i="2" s="1"/>
  <c r="BT99" i="2" l="1"/>
  <c r="BT100" i="2" s="1"/>
  <c r="BU95" i="2" s="1"/>
  <c r="BU96" i="2" s="1"/>
  <c r="BR123" i="2"/>
  <c r="BR20" i="2"/>
  <c r="BR22" i="2" s="1"/>
  <c r="BS114" i="2"/>
  <c r="BS115" i="2" s="1"/>
  <c r="BS116" i="2" s="1"/>
  <c r="BS122" i="2" s="1"/>
  <c r="BS27" i="2" s="1"/>
  <c r="BS29" i="2" s="1"/>
  <c r="BW82" i="2"/>
  <c r="BW86" i="2"/>
  <c r="BW107" i="2" s="1"/>
  <c r="BS110" i="2"/>
  <c r="BU71" i="2"/>
  <c r="CA53" i="2"/>
  <c r="CA57" i="2"/>
  <c r="CA52" i="2"/>
  <c r="CB48" i="2" s="1"/>
  <c r="CT41" i="2"/>
  <c r="CT43" i="2" s="1"/>
  <c r="BT101" i="2" l="1"/>
  <c r="BT113" i="2"/>
  <c r="BS121" i="2"/>
  <c r="CA58" i="2"/>
  <c r="CA59" i="2" s="1"/>
  <c r="CA79" i="2"/>
  <c r="BU73" i="2"/>
  <c r="BU85" i="2"/>
  <c r="BU72" i="2"/>
  <c r="BV67" i="2" s="1"/>
  <c r="BV68" i="2" s="1"/>
  <c r="CT45" i="2"/>
  <c r="CT56" i="2"/>
  <c r="CT70" i="2" s="1"/>
  <c r="CB49" i="2"/>
  <c r="CT44" i="2"/>
  <c r="CU40" i="2" s="1"/>
  <c r="BS123" i="2" l="1"/>
  <c r="BS20" i="2"/>
  <c r="BS22" i="2" s="1"/>
  <c r="BU87" i="2"/>
  <c r="BU88" i="2" s="1"/>
  <c r="BU98" i="2"/>
  <c r="CB51" i="2"/>
  <c r="CU41" i="2"/>
  <c r="CU43" i="2" s="1"/>
  <c r="BX82" i="2" l="1"/>
  <c r="BX86" i="2"/>
  <c r="BX107" i="2" s="1"/>
  <c r="BU99" i="2"/>
  <c r="BU100" i="2" s="1"/>
  <c r="BV95" i="2" s="1"/>
  <c r="BT110" i="2"/>
  <c r="BT114" i="2"/>
  <c r="BT115" i="2" s="1"/>
  <c r="BT116" i="2" s="1"/>
  <c r="BV71" i="2"/>
  <c r="CB53" i="2"/>
  <c r="CB57" i="2"/>
  <c r="CU45" i="2"/>
  <c r="CU56" i="2"/>
  <c r="CU70" i="2" s="1"/>
  <c r="CB52" i="2"/>
  <c r="CC48" i="2" s="1"/>
  <c r="CU44" i="2"/>
  <c r="CV40" i="2" s="1"/>
  <c r="BV96" i="2" l="1"/>
  <c r="BT122" i="2"/>
  <c r="BT27" i="2" s="1"/>
  <c r="BT29" i="2" s="1"/>
  <c r="BT121" i="2"/>
  <c r="CB58" i="2"/>
  <c r="CB59" i="2" s="1"/>
  <c r="CB79" i="2"/>
  <c r="BV73" i="2"/>
  <c r="BV85" i="2"/>
  <c r="BU101" i="2"/>
  <c r="BU113" i="2"/>
  <c r="BV72" i="2"/>
  <c r="BW67" i="2" s="1"/>
  <c r="BW68" i="2" s="1"/>
  <c r="CC49" i="2"/>
  <c r="CC51" i="2" s="1"/>
  <c r="CV41" i="2"/>
  <c r="CV43" i="2" s="1"/>
  <c r="BT123" i="2" l="1"/>
  <c r="BT20" i="2"/>
  <c r="BT22" i="2" s="1"/>
  <c r="BV87" i="2"/>
  <c r="BV88" i="2" s="1"/>
  <c r="BV98" i="2"/>
  <c r="CV45" i="2"/>
  <c r="CV56" i="2"/>
  <c r="CV70" i="2" s="1"/>
  <c r="CC53" i="2"/>
  <c r="CC57" i="2"/>
  <c r="CC52" i="2"/>
  <c r="CD48" i="2" s="1"/>
  <c r="CV44" i="2"/>
  <c r="CW40" i="2" s="1"/>
  <c r="BV99" i="2" l="1"/>
  <c r="BV113" i="2" s="1"/>
  <c r="BY82" i="2"/>
  <c r="BY86" i="2"/>
  <c r="BY107" i="2" s="1"/>
  <c r="CC58" i="2"/>
  <c r="CC59" i="2" s="1"/>
  <c r="CC79" i="2"/>
  <c r="BU110" i="2"/>
  <c r="BU114" i="2"/>
  <c r="BU115" i="2" s="1"/>
  <c r="BU116" i="2" s="1"/>
  <c r="BW71" i="2"/>
  <c r="CD49" i="2"/>
  <c r="CW41" i="2"/>
  <c r="CW43" i="2" s="1"/>
  <c r="BV101" i="2" l="1"/>
  <c r="BV100" i="2"/>
  <c r="BW95" i="2" s="1"/>
  <c r="BW96" i="2" s="1"/>
  <c r="BW73" i="2"/>
  <c r="BW85" i="2"/>
  <c r="BU122" i="2"/>
  <c r="BU27" i="2" s="1"/>
  <c r="BU29" i="2" s="1"/>
  <c r="BU121" i="2"/>
  <c r="BW72" i="2"/>
  <c r="BX67" i="2" s="1"/>
  <c r="BX68" i="2" s="1"/>
  <c r="CW45" i="2"/>
  <c r="CW56" i="2"/>
  <c r="CW70" i="2" s="1"/>
  <c r="CD51" i="2"/>
  <c r="CW44" i="2"/>
  <c r="CX40" i="2" s="1"/>
  <c r="BU123" i="2" l="1"/>
  <c r="BU20" i="2"/>
  <c r="BU22" i="2" s="1"/>
  <c r="BW87" i="2"/>
  <c r="BW88" i="2" s="1"/>
  <c r="BW98" i="2"/>
  <c r="CD53" i="2"/>
  <c r="CD57" i="2"/>
  <c r="CD52" i="2"/>
  <c r="CE48" i="2" s="1"/>
  <c r="CX41" i="2"/>
  <c r="CX43" i="2" s="1"/>
  <c r="BW99" i="2" l="1"/>
  <c r="BW113" i="2" s="1"/>
  <c r="CD58" i="2"/>
  <c r="CD59" i="2" s="1"/>
  <c r="CD79" i="2"/>
  <c r="BZ82" i="2"/>
  <c r="BZ86" i="2"/>
  <c r="BZ107" i="2" s="1"/>
  <c r="BV110" i="2"/>
  <c r="BV114" i="2"/>
  <c r="BV115" i="2" s="1"/>
  <c r="BV116" i="2" s="1"/>
  <c r="BX71" i="2"/>
  <c r="CX45" i="2"/>
  <c r="CX56" i="2"/>
  <c r="CX70" i="2" s="1"/>
  <c r="CE49" i="2"/>
  <c r="CE51" i="2" s="1"/>
  <c r="CX44" i="2"/>
  <c r="CY40" i="2" s="1"/>
  <c r="BW101" i="2" l="1"/>
  <c r="BW100" i="2"/>
  <c r="BX95" i="2" s="1"/>
  <c r="BX96" i="2" s="1"/>
  <c r="BX73" i="2"/>
  <c r="BX85" i="2"/>
  <c r="BV122" i="2"/>
  <c r="BV27" i="2" s="1"/>
  <c r="BV29" i="2" s="1"/>
  <c r="BV121" i="2"/>
  <c r="BX72" i="2"/>
  <c r="BY67" i="2" s="1"/>
  <c r="BY68" i="2" s="1"/>
  <c r="CE53" i="2"/>
  <c r="CE57" i="2"/>
  <c r="CE52" i="2"/>
  <c r="CF48" i="2" s="1"/>
  <c r="CF49" i="2" s="1"/>
  <c r="CF51" i="2" s="1"/>
  <c r="CY41" i="2"/>
  <c r="CY43" i="2" s="1"/>
  <c r="BV123" i="2" l="1"/>
  <c r="BV20" i="2"/>
  <c r="BV22" i="2" s="1"/>
  <c r="CE58" i="2"/>
  <c r="CE59" i="2" s="1"/>
  <c r="CE79" i="2"/>
  <c r="BX87" i="2"/>
  <c r="BX88" i="2" s="1"/>
  <c r="BX98" i="2"/>
  <c r="BY71" i="2"/>
  <c r="CF53" i="2"/>
  <c r="CF57" i="2"/>
  <c r="CY45" i="2"/>
  <c r="CY56" i="2"/>
  <c r="CY70" i="2" s="1"/>
  <c r="CF52" i="2"/>
  <c r="CG48" i="2" s="1"/>
  <c r="CY44" i="2"/>
  <c r="CZ40" i="2" s="1"/>
  <c r="BX99" i="2" l="1"/>
  <c r="BX101" i="2" s="1"/>
  <c r="CF58" i="2"/>
  <c r="CF59" i="2" s="1"/>
  <c r="CF79" i="2"/>
  <c r="CA82" i="2"/>
  <c r="CA86" i="2"/>
  <c r="CA107" i="2" s="1"/>
  <c r="BY73" i="2"/>
  <c r="BY85" i="2"/>
  <c r="BW110" i="2"/>
  <c r="BW114" i="2"/>
  <c r="BW115" i="2" s="1"/>
  <c r="BW116" i="2" s="1"/>
  <c r="BY72" i="2"/>
  <c r="BZ67" i="2" s="1"/>
  <c r="BZ68" i="2" s="1"/>
  <c r="CG49" i="2"/>
  <c r="CZ41" i="2"/>
  <c r="CZ43" i="2" s="1"/>
  <c r="BX100" i="2" l="1"/>
  <c r="BY95" i="2" s="1"/>
  <c r="BY96" i="2" s="1"/>
  <c r="BX113" i="2"/>
  <c r="BW122" i="2"/>
  <c r="BW27" i="2" s="1"/>
  <c r="BW29" i="2" s="1"/>
  <c r="BW121" i="2"/>
  <c r="BY87" i="2"/>
  <c r="BY88" i="2" s="1"/>
  <c r="BY98" i="2"/>
  <c r="CZ45" i="2"/>
  <c r="CZ56" i="2"/>
  <c r="CZ70" i="2" s="1"/>
  <c r="CG51" i="2"/>
  <c r="CZ44" i="2"/>
  <c r="DA40" i="2" s="1"/>
  <c r="BW123" i="2" l="1"/>
  <c r="BW20" i="2"/>
  <c r="BW22" i="2" s="1"/>
  <c r="BY99" i="2"/>
  <c r="BY101" i="2" s="1"/>
  <c r="BX110" i="2"/>
  <c r="BX114" i="2"/>
  <c r="BX115" i="2" s="1"/>
  <c r="BX116" i="2" s="1"/>
  <c r="BZ71" i="2"/>
  <c r="CG53" i="2"/>
  <c r="CG57" i="2"/>
  <c r="CG52" i="2"/>
  <c r="CH48" i="2" s="1"/>
  <c r="DA41" i="2"/>
  <c r="DA43" i="2" s="1"/>
  <c r="BY113" i="2" l="1"/>
  <c r="BY100" i="2"/>
  <c r="BZ95" i="2" s="1"/>
  <c r="BZ96" i="2" s="1"/>
  <c r="BX122" i="2"/>
  <c r="BX27" i="2" s="1"/>
  <c r="BX29" i="2" s="1"/>
  <c r="BX121" i="2"/>
  <c r="CG58" i="2"/>
  <c r="CG59" i="2" s="1"/>
  <c r="CG79" i="2"/>
  <c r="BZ73" i="2"/>
  <c r="BZ85" i="2"/>
  <c r="CB82" i="2"/>
  <c r="CB86" i="2"/>
  <c r="CB107" i="2" s="1"/>
  <c r="BZ72" i="2"/>
  <c r="CA67" i="2" s="1"/>
  <c r="CA68" i="2" s="1"/>
  <c r="DA45" i="2"/>
  <c r="DA56" i="2"/>
  <c r="DA70" i="2" s="1"/>
  <c r="CH49" i="2"/>
  <c r="CH51" i="2" s="1"/>
  <c r="DA44" i="2"/>
  <c r="DB40" i="2" s="1"/>
  <c r="BX123" i="2" l="1"/>
  <c r="BX20" i="2"/>
  <c r="BX22" i="2" s="1"/>
  <c r="BZ87" i="2"/>
  <c r="BZ88" i="2" s="1"/>
  <c r="BZ98" i="2"/>
  <c r="CH53" i="2"/>
  <c r="CH57" i="2"/>
  <c r="CH52" i="2"/>
  <c r="CI48" i="2" s="1"/>
  <c r="DB41" i="2"/>
  <c r="DB43" i="2" s="1"/>
  <c r="CH58" i="2" l="1"/>
  <c r="CH59" i="2" s="1"/>
  <c r="CH79" i="2"/>
  <c r="BZ99" i="2"/>
  <c r="BY110" i="2"/>
  <c r="BY114" i="2"/>
  <c r="BY115" i="2" s="1"/>
  <c r="BY116" i="2" s="1"/>
  <c r="CA71" i="2"/>
  <c r="DB45" i="2"/>
  <c r="DB56" i="2"/>
  <c r="DB70" i="2" s="1"/>
  <c r="CI49" i="2"/>
  <c r="DB44" i="2"/>
  <c r="DC40" i="2" s="1"/>
  <c r="BY122" i="2" l="1"/>
  <c r="BY27" i="2" s="1"/>
  <c r="BY29" i="2" s="1"/>
  <c r="BY121" i="2"/>
  <c r="CA73" i="2"/>
  <c r="CA85" i="2"/>
  <c r="BZ101" i="2"/>
  <c r="BZ113" i="2"/>
  <c r="CC82" i="2"/>
  <c r="CC86" i="2"/>
  <c r="CC107" i="2" s="1"/>
  <c r="BZ100" i="2"/>
  <c r="CA95" i="2" s="1"/>
  <c r="CA72" i="2"/>
  <c r="CB67" i="2" s="1"/>
  <c r="CB68" i="2" s="1"/>
  <c r="CI51" i="2"/>
  <c r="DC41" i="2"/>
  <c r="DC43" i="2" s="1"/>
  <c r="BY123" i="2" l="1"/>
  <c r="BY20" i="2"/>
  <c r="BY22" i="2" s="1"/>
  <c r="CA87" i="2"/>
  <c r="CA88" i="2" s="1"/>
  <c r="CA98" i="2"/>
  <c r="CA96" i="2"/>
  <c r="DC45" i="2"/>
  <c r="DC56" i="2"/>
  <c r="DC70" i="2" s="1"/>
  <c r="CI53" i="2"/>
  <c r="CI57" i="2"/>
  <c r="CI52" i="2"/>
  <c r="CJ48" i="2" s="1"/>
  <c r="DC44" i="2"/>
  <c r="DD40" i="2" s="1"/>
  <c r="CI58" i="2" l="1"/>
  <c r="CI59" i="2" s="1"/>
  <c r="CI79" i="2"/>
  <c r="CA99" i="2"/>
  <c r="BZ110" i="2"/>
  <c r="BZ114" i="2"/>
  <c r="BZ115" i="2" s="1"/>
  <c r="BZ116" i="2" s="1"/>
  <c r="CB71" i="2"/>
  <c r="CJ49" i="2"/>
  <c r="CJ51" i="2" s="1"/>
  <c r="DD41" i="2"/>
  <c r="DD43" i="2" s="1"/>
  <c r="BZ122" i="2" l="1"/>
  <c r="BZ27" i="2" s="1"/>
  <c r="BZ29" i="2" s="1"/>
  <c r="BZ121" i="2"/>
  <c r="BZ20" i="2" s="1"/>
  <c r="BZ22" i="2" s="1"/>
  <c r="CA101" i="2"/>
  <c r="CA113" i="2"/>
  <c r="CB73" i="2"/>
  <c r="CB85" i="2"/>
  <c r="CD82" i="2"/>
  <c r="CD86" i="2"/>
  <c r="CD107" i="2" s="1"/>
  <c r="CA100" i="2"/>
  <c r="CB95" i="2" s="1"/>
  <c r="CB72" i="2"/>
  <c r="CC67" i="2" s="1"/>
  <c r="CC68" i="2" s="1"/>
  <c r="DD45" i="2"/>
  <c r="DD56" i="2"/>
  <c r="DD70" i="2" s="1"/>
  <c r="CJ53" i="2"/>
  <c r="CJ57" i="2"/>
  <c r="CJ52" i="2"/>
  <c r="CK48" i="2" s="1"/>
  <c r="DD44" i="2"/>
  <c r="DE40" i="2" s="1"/>
  <c r="CA114" i="2" l="1"/>
  <c r="CA115" i="2" s="1"/>
  <c r="CA116" i="2" s="1"/>
  <c r="CA122" i="2" s="1"/>
  <c r="CA27" i="2" s="1"/>
  <c r="CA29" i="2" s="1"/>
  <c r="BZ123" i="2"/>
  <c r="CB87" i="2"/>
  <c r="CB88" i="2" s="1"/>
  <c r="CB98" i="2"/>
  <c r="CJ58" i="2"/>
  <c r="CJ59" i="2" s="1"/>
  <c r="CJ79" i="2"/>
  <c r="CB96" i="2"/>
  <c r="CA110" i="2"/>
  <c r="CK49" i="2"/>
  <c r="CK51" i="2" s="1"/>
  <c r="DE41" i="2"/>
  <c r="DE43" i="2" s="1"/>
  <c r="CA121" i="2" l="1"/>
  <c r="CA20" i="2" s="1"/>
  <c r="CA22" i="2" s="1"/>
  <c r="CA123" i="2"/>
  <c r="CB99" i="2"/>
  <c r="CC71" i="2"/>
  <c r="DE45" i="2"/>
  <c r="DE56" i="2"/>
  <c r="DE70" i="2" s="1"/>
  <c r="CK53" i="2"/>
  <c r="CK57" i="2"/>
  <c r="CK52" i="2"/>
  <c r="CL48" i="2" s="1"/>
  <c r="DE44" i="2"/>
  <c r="DF40" i="2" s="1"/>
  <c r="CE82" i="2" l="1"/>
  <c r="CE86" i="2"/>
  <c r="CE107" i="2" s="1"/>
  <c r="CC73" i="2"/>
  <c r="CC85" i="2"/>
  <c r="CB101" i="2"/>
  <c r="CB113" i="2"/>
  <c r="CK58" i="2"/>
  <c r="CK59" i="2" s="1"/>
  <c r="CK79" i="2"/>
  <c r="CB100" i="2"/>
  <c r="CC95" i="2" s="1"/>
  <c r="CC72" i="2"/>
  <c r="CD67" i="2" s="1"/>
  <c r="CD68" i="2" s="1"/>
  <c r="CL49" i="2"/>
  <c r="DF41" i="2"/>
  <c r="DF43" i="2" s="1"/>
  <c r="CC87" i="2" l="1"/>
  <c r="CC88" i="2" s="1"/>
  <c r="CC98" i="2"/>
  <c r="CC96" i="2"/>
  <c r="CB110" i="2"/>
  <c r="CB114" i="2"/>
  <c r="CB115" i="2" s="1"/>
  <c r="CB116" i="2" s="1"/>
  <c r="DF45" i="2"/>
  <c r="DF56" i="2"/>
  <c r="DF70" i="2" s="1"/>
  <c r="CL51" i="2"/>
  <c r="DF44" i="2"/>
  <c r="DG40" i="2" s="1"/>
  <c r="CB122" i="2" l="1"/>
  <c r="CB27" i="2" s="1"/>
  <c r="CB29" i="2" s="1"/>
  <c r="CB121" i="2"/>
  <c r="CC99" i="2"/>
  <c r="CD71" i="2"/>
  <c r="CL53" i="2"/>
  <c r="CL57" i="2"/>
  <c r="CL52" i="2"/>
  <c r="CM48" i="2" s="1"/>
  <c r="DG41" i="2"/>
  <c r="DG43" i="2" s="1"/>
  <c r="CB123" i="2" l="1"/>
  <c r="CB20" i="2"/>
  <c r="CB22" i="2" s="1"/>
  <c r="CF82" i="2"/>
  <c r="CF86" i="2"/>
  <c r="CF107" i="2" s="1"/>
  <c r="CC101" i="2"/>
  <c r="CC113" i="2"/>
  <c r="CC100" i="2"/>
  <c r="CD95" i="2" s="1"/>
  <c r="CL58" i="2"/>
  <c r="CL59" i="2" s="1"/>
  <c r="CL79" i="2"/>
  <c r="CD73" i="2"/>
  <c r="CD85" i="2"/>
  <c r="CD72" i="2"/>
  <c r="CE67" i="2" s="1"/>
  <c r="CE68" i="2" s="1"/>
  <c r="DG45" i="2"/>
  <c r="DG56" i="2"/>
  <c r="DG70" i="2" s="1"/>
  <c r="CM49" i="2"/>
  <c r="DG44" i="2"/>
  <c r="DH40" i="2" s="1"/>
  <c r="CD96" i="2" l="1"/>
  <c r="CD87" i="2"/>
  <c r="CD88" i="2" s="1"/>
  <c r="CD98" i="2"/>
  <c r="CC110" i="2"/>
  <c r="CC114" i="2"/>
  <c r="CC115" i="2" s="1"/>
  <c r="CC116" i="2" s="1"/>
  <c r="CM51" i="2"/>
  <c r="DH41" i="2"/>
  <c r="DH43" i="2" s="1"/>
  <c r="CC122" i="2" l="1"/>
  <c r="CC27" i="2" s="1"/>
  <c r="CC29" i="2" s="1"/>
  <c r="CC121" i="2"/>
  <c r="CD99" i="2"/>
  <c r="CE71" i="2"/>
  <c r="DH45" i="2"/>
  <c r="DH56" i="2"/>
  <c r="DH70" i="2" s="1"/>
  <c r="CM53" i="2"/>
  <c r="CM57" i="2"/>
  <c r="CM52" i="2"/>
  <c r="CN48" i="2" s="1"/>
  <c r="DH44" i="2"/>
  <c r="DI40" i="2" s="1"/>
  <c r="CD114" i="2" l="1"/>
  <c r="CC123" i="2"/>
  <c r="CC20" i="2"/>
  <c r="CC22" i="2" s="1"/>
  <c r="CM58" i="2"/>
  <c r="CM59" i="2" s="1"/>
  <c r="CM79" i="2"/>
  <c r="CE73" i="2"/>
  <c r="CE85" i="2"/>
  <c r="CD113" i="2"/>
  <c r="CD101" i="2"/>
  <c r="CG82" i="2"/>
  <c r="CG86" i="2"/>
  <c r="CG107" i="2" s="1"/>
  <c r="CD100" i="2"/>
  <c r="CE95" i="2" s="1"/>
  <c r="CD110" i="2"/>
  <c r="CE72" i="2"/>
  <c r="CF67" i="2" s="1"/>
  <c r="CF68" i="2" s="1"/>
  <c r="CN49" i="2"/>
  <c r="DI41" i="2"/>
  <c r="DI43" i="2" s="1"/>
  <c r="CD115" i="2" l="1"/>
  <c r="CD116" i="2" s="1"/>
  <c r="CD122" i="2" s="1"/>
  <c r="CD27" i="2" s="1"/>
  <c r="CD29" i="2" s="1"/>
  <c r="CE87" i="2"/>
  <c r="CE88" i="2" s="1"/>
  <c r="CE98" i="2"/>
  <c r="CE96" i="2"/>
  <c r="DI45" i="2"/>
  <c r="DI56" i="2"/>
  <c r="DI70" i="2" s="1"/>
  <c r="CN51" i="2"/>
  <c r="DI44" i="2"/>
  <c r="DJ40" i="2" s="1"/>
  <c r="CD121" i="2" l="1"/>
  <c r="CD123" i="2" s="1"/>
  <c r="CE99" i="2"/>
  <c r="CF71" i="2"/>
  <c r="CN53" i="2"/>
  <c r="CN57" i="2"/>
  <c r="CN52" i="2"/>
  <c r="CO48" i="2" s="1"/>
  <c r="CO49" i="2" s="1"/>
  <c r="CO51" i="2" s="1"/>
  <c r="DJ41" i="2"/>
  <c r="DJ43" i="2" s="1"/>
  <c r="CD20" i="2" l="1"/>
  <c r="CD22" i="2" s="1"/>
  <c r="CN58" i="2"/>
  <c r="CN59" i="2" s="1"/>
  <c r="CN79" i="2"/>
  <c r="CF73" i="2"/>
  <c r="CF85" i="2"/>
  <c r="CH82" i="2"/>
  <c r="CH86" i="2"/>
  <c r="CH107" i="2" s="1"/>
  <c r="CE101" i="2"/>
  <c r="CE113" i="2"/>
  <c r="CE100" i="2"/>
  <c r="CF95" i="2" s="1"/>
  <c r="CE110" i="2"/>
  <c r="CE114" i="2"/>
  <c r="CF72" i="2"/>
  <c r="CG67" i="2" s="1"/>
  <c r="CG68" i="2" s="1"/>
  <c r="DJ45" i="2"/>
  <c r="DJ56" i="2"/>
  <c r="DJ70" i="2" s="1"/>
  <c r="CO53" i="2"/>
  <c r="CO57" i="2"/>
  <c r="CO52" i="2"/>
  <c r="CP48" i="2" s="1"/>
  <c r="DJ44" i="2"/>
  <c r="DK40" i="2" s="1"/>
  <c r="CF87" i="2" l="1"/>
  <c r="CF88" i="2" s="1"/>
  <c r="CF98" i="2"/>
  <c r="CE115" i="2"/>
  <c r="CE116" i="2" s="1"/>
  <c r="CO58" i="2"/>
  <c r="CO59" i="2" s="1"/>
  <c r="CO79" i="2"/>
  <c r="CF96" i="2"/>
  <c r="CF99" i="2" s="1"/>
  <c r="CG71" i="2"/>
  <c r="CP49" i="2"/>
  <c r="CP51" i="2" s="1"/>
  <c r="DK41" i="2"/>
  <c r="DK43" i="2" s="1"/>
  <c r="CF101" i="2" l="1"/>
  <c r="CF113" i="2"/>
  <c r="CG73" i="2"/>
  <c r="CG85" i="2"/>
  <c r="CF100" i="2"/>
  <c r="CG95" i="2" s="1"/>
  <c r="CE122" i="2"/>
  <c r="CE27" i="2" s="1"/>
  <c r="CE29" i="2" s="1"/>
  <c r="CE121" i="2"/>
  <c r="CG72" i="2"/>
  <c r="CH67" i="2" s="1"/>
  <c r="CH68" i="2" s="1"/>
  <c r="DK45" i="2"/>
  <c r="DK56" i="2"/>
  <c r="DK70" i="2" s="1"/>
  <c r="CP53" i="2"/>
  <c r="CP57" i="2"/>
  <c r="CP52" i="2"/>
  <c r="CQ48" i="2" s="1"/>
  <c r="DK44" i="2"/>
  <c r="DL40" i="2" s="1"/>
  <c r="DL41" i="2" s="1"/>
  <c r="DL43" i="2" s="1"/>
  <c r="CE123" i="2" l="1"/>
  <c r="CE20" i="2"/>
  <c r="CE22" i="2" s="1"/>
  <c r="CP58" i="2"/>
  <c r="CP59" i="2" s="1"/>
  <c r="CP79" i="2"/>
  <c r="CG96" i="2"/>
  <c r="CG87" i="2"/>
  <c r="CG88" i="2" s="1"/>
  <c r="CG98" i="2"/>
  <c r="CI82" i="2"/>
  <c r="CI86" i="2"/>
  <c r="CI107" i="2" s="1"/>
  <c r="CF110" i="2"/>
  <c r="CF114" i="2"/>
  <c r="CF115" i="2" s="1"/>
  <c r="CF116" i="2" s="1"/>
  <c r="DL45" i="2"/>
  <c r="DL56" i="2"/>
  <c r="DL70" i="2" s="1"/>
  <c r="CQ49" i="2"/>
  <c r="CQ51" i="2" s="1"/>
  <c r="CQ57" i="2" s="1"/>
  <c r="DL44" i="2"/>
  <c r="DM40" i="2" s="1"/>
  <c r="DM41" i="2" s="1"/>
  <c r="DM43" i="2" s="1"/>
  <c r="CQ58" i="2" l="1"/>
  <c r="CQ59" i="2" s="1"/>
  <c r="CQ79" i="2"/>
  <c r="CG99" i="2"/>
  <c r="CF121" i="2"/>
  <c r="CF20" i="2" s="1"/>
  <c r="CF22" i="2" s="1"/>
  <c r="CF122" i="2"/>
  <c r="CF27" i="2" s="1"/>
  <c r="CF29" i="2" s="1"/>
  <c r="CH71" i="2"/>
  <c r="DM45" i="2"/>
  <c r="DM56" i="2"/>
  <c r="DM70" i="2" s="1"/>
  <c r="CQ53" i="2"/>
  <c r="CQ52" i="2"/>
  <c r="CR48" i="2" s="1"/>
  <c r="DM44" i="2"/>
  <c r="DN40" i="2" s="1"/>
  <c r="DN41" i="2" s="1"/>
  <c r="DN43" i="2" s="1"/>
  <c r="CF123" i="2" l="1"/>
  <c r="CG113" i="2"/>
  <c r="CG101" i="2"/>
  <c r="CH73" i="2"/>
  <c r="CH85" i="2"/>
  <c r="CG100" i="2"/>
  <c r="CH95" i="2" s="1"/>
  <c r="CG110" i="2"/>
  <c r="CG114" i="2"/>
  <c r="CH72" i="2"/>
  <c r="CI67" i="2" s="1"/>
  <c r="CI68" i="2" s="1"/>
  <c r="DN45" i="2"/>
  <c r="DN56" i="2"/>
  <c r="DN70" i="2" s="1"/>
  <c r="CR49" i="2"/>
  <c r="DN44" i="2"/>
  <c r="DO40" i="2" s="1"/>
  <c r="DO41" i="2" s="1"/>
  <c r="DO43" i="2" s="1"/>
  <c r="CG115" i="2" l="1"/>
  <c r="CG116" i="2" s="1"/>
  <c r="CG122" i="2" s="1"/>
  <c r="CG27" i="2" s="1"/>
  <c r="CG29" i="2" s="1"/>
  <c r="CH96" i="2"/>
  <c r="CH87" i="2"/>
  <c r="CH88" i="2" s="1"/>
  <c r="CH98" i="2"/>
  <c r="CJ82" i="2"/>
  <c r="CJ86" i="2"/>
  <c r="CJ107" i="2" s="1"/>
  <c r="DO45" i="2"/>
  <c r="DO56" i="2"/>
  <c r="DO70" i="2" s="1"/>
  <c r="CR51" i="2"/>
  <c r="DO44" i="2"/>
  <c r="DP40" i="2" s="1"/>
  <c r="DP41" i="2" s="1"/>
  <c r="DP43" i="2" s="1"/>
  <c r="CG121" i="2" l="1"/>
  <c r="CG123" i="2" s="1"/>
  <c r="CH99" i="2"/>
  <c r="CI71" i="2"/>
  <c r="DP45" i="2"/>
  <c r="DP56" i="2"/>
  <c r="DP70" i="2" s="1"/>
  <c r="CR53" i="2"/>
  <c r="CR57" i="2"/>
  <c r="CR52" i="2"/>
  <c r="CS48" i="2" s="1"/>
  <c r="DP44" i="2"/>
  <c r="DQ40" i="2" s="1"/>
  <c r="CG20" i="2" l="1"/>
  <c r="CG22" i="2" s="1"/>
  <c r="CI73" i="2"/>
  <c r="CI85" i="2"/>
  <c r="CR58" i="2"/>
  <c r="CR59" i="2" s="1"/>
  <c r="CR79" i="2"/>
  <c r="CH101" i="2"/>
  <c r="CH113" i="2"/>
  <c r="CH100" i="2"/>
  <c r="CI95" i="2" s="1"/>
  <c r="CH110" i="2"/>
  <c r="CH114" i="2"/>
  <c r="CI72" i="2"/>
  <c r="CJ67" i="2" s="1"/>
  <c r="CJ68" i="2" s="1"/>
  <c r="CS49" i="2"/>
  <c r="DQ41" i="2"/>
  <c r="DQ43" i="2" s="1"/>
  <c r="CI96" i="2" l="1"/>
  <c r="CI87" i="2"/>
  <c r="CI88" i="2" s="1"/>
  <c r="CI98" i="2"/>
  <c r="CK82" i="2"/>
  <c r="CK86" i="2"/>
  <c r="CK107" i="2" s="1"/>
  <c r="CH115" i="2"/>
  <c r="CH116" i="2" s="1"/>
  <c r="DQ45" i="2"/>
  <c r="DQ56" i="2"/>
  <c r="DQ70" i="2" s="1"/>
  <c r="CS51" i="2"/>
  <c r="DQ44" i="2"/>
  <c r="DR40" i="2" s="1"/>
  <c r="CI110" i="2" l="1"/>
  <c r="CH122" i="2"/>
  <c r="CH27" i="2" s="1"/>
  <c r="CH29" i="2" s="1"/>
  <c r="CH121" i="2"/>
  <c r="CH20" i="2" s="1"/>
  <c r="CH22" i="2" s="1"/>
  <c r="CI99" i="2"/>
  <c r="CJ71" i="2"/>
  <c r="CS53" i="2"/>
  <c r="CS57" i="2"/>
  <c r="CS52" i="2"/>
  <c r="CT48" i="2" s="1"/>
  <c r="DR41" i="2"/>
  <c r="DR43" i="2" s="1"/>
  <c r="CI114" i="2" l="1"/>
  <c r="CH123" i="2"/>
  <c r="CS58" i="2"/>
  <c r="CS59" i="2" s="1"/>
  <c r="CS79" i="2"/>
  <c r="CJ73" i="2"/>
  <c r="CJ85" i="2"/>
  <c r="CI113" i="2"/>
  <c r="CI101" i="2"/>
  <c r="CI100" i="2"/>
  <c r="CJ95" i="2" s="1"/>
  <c r="CJ72" i="2"/>
  <c r="CK67" i="2" s="1"/>
  <c r="CK68" i="2" s="1"/>
  <c r="DR45" i="2"/>
  <c r="DR56" i="2"/>
  <c r="DR70" i="2" s="1"/>
  <c r="CT49" i="2"/>
  <c r="DR44" i="2"/>
  <c r="DS40" i="2" s="1"/>
  <c r="DS41" i="2" s="1"/>
  <c r="DS43" i="2" s="1"/>
  <c r="CI115" i="2" l="1"/>
  <c r="CI116" i="2" s="1"/>
  <c r="CI121" i="2" s="1"/>
  <c r="CI20" i="2" s="1"/>
  <c r="CI22" i="2" s="1"/>
  <c r="CJ96" i="2"/>
  <c r="CJ87" i="2"/>
  <c r="CJ88" i="2" s="1"/>
  <c r="CJ98" i="2"/>
  <c r="CL82" i="2"/>
  <c r="CL86" i="2"/>
  <c r="CL107" i="2" s="1"/>
  <c r="DS45" i="2"/>
  <c r="DS56" i="2"/>
  <c r="DS70" i="2" s="1"/>
  <c r="CT51" i="2"/>
  <c r="DS44" i="2"/>
  <c r="DT40" i="2" s="1"/>
  <c r="DT41" i="2" s="1"/>
  <c r="CI122" i="2" l="1"/>
  <c r="CI27" i="2" s="1"/>
  <c r="CI29" i="2" s="1"/>
  <c r="CI123" i="2"/>
  <c r="CJ99" i="2"/>
  <c r="CK71" i="2"/>
  <c r="CT53" i="2"/>
  <c r="CT57" i="2"/>
  <c r="CT52" i="2"/>
  <c r="CU48" i="2" s="1"/>
  <c r="DT43" i="2"/>
  <c r="CJ110" i="2" l="1"/>
  <c r="CJ114" i="2"/>
  <c r="CJ101" i="2"/>
  <c r="CJ113" i="2"/>
  <c r="CT58" i="2"/>
  <c r="CT59" i="2" s="1"/>
  <c r="CT79" i="2"/>
  <c r="CK73" i="2"/>
  <c r="CK85" i="2"/>
  <c r="CJ100" i="2"/>
  <c r="CK95" i="2" s="1"/>
  <c r="CK72" i="2"/>
  <c r="CL67" i="2" s="1"/>
  <c r="CL68" i="2" s="1"/>
  <c r="DT45" i="2"/>
  <c r="DT56" i="2"/>
  <c r="DT70" i="2" s="1"/>
  <c r="CU49" i="2"/>
  <c r="DT44" i="2"/>
  <c r="DU40" i="2" s="1"/>
  <c r="CJ115" i="2" l="1"/>
  <c r="CJ116" i="2" s="1"/>
  <c r="CJ122" i="2" s="1"/>
  <c r="CJ27" i="2" s="1"/>
  <c r="CJ29" i="2" s="1"/>
  <c r="CK87" i="2"/>
  <c r="CK88" i="2" s="1"/>
  <c r="CK98" i="2"/>
  <c r="CK96" i="2"/>
  <c r="CM82" i="2"/>
  <c r="CM86" i="2"/>
  <c r="CM107" i="2" s="1"/>
  <c r="CU51" i="2"/>
  <c r="DU41" i="2"/>
  <c r="DU43" i="2" s="1"/>
  <c r="CJ121" i="2" l="1"/>
  <c r="CJ123" i="2"/>
  <c r="CJ20" i="2"/>
  <c r="CJ22" i="2" s="1"/>
  <c r="CK99" i="2"/>
  <c r="CK110" i="2"/>
  <c r="CK114" i="2"/>
  <c r="CL71" i="2"/>
  <c r="DU45" i="2"/>
  <c r="DU56" i="2"/>
  <c r="DU70" i="2" s="1"/>
  <c r="CU53" i="2"/>
  <c r="CU57" i="2"/>
  <c r="CU52" i="2"/>
  <c r="CV48" i="2" s="1"/>
  <c r="DU44" i="2"/>
  <c r="DV40" i="2" s="1"/>
  <c r="CL73" i="2" l="1"/>
  <c r="CL85" i="2"/>
  <c r="CU58" i="2"/>
  <c r="CU59" i="2" s="1"/>
  <c r="CU79" i="2"/>
  <c r="CK113" i="2"/>
  <c r="CK101" i="2"/>
  <c r="CK115" i="2"/>
  <c r="CK116" i="2" s="1"/>
  <c r="CK100" i="2"/>
  <c r="CL95" i="2" s="1"/>
  <c r="CL72" i="2"/>
  <c r="CM67" i="2" s="1"/>
  <c r="CM68" i="2" s="1"/>
  <c r="CV49" i="2"/>
  <c r="DV41" i="2"/>
  <c r="DV43" i="2" s="1"/>
  <c r="CL96" i="2" l="1"/>
  <c r="CK122" i="2"/>
  <c r="CK27" i="2" s="1"/>
  <c r="CK29" i="2" s="1"/>
  <c r="CK121" i="2"/>
  <c r="CN82" i="2"/>
  <c r="CN86" i="2"/>
  <c r="CN107" i="2" s="1"/>
  <c r="CL87" i="2"/>
  <c r="CL88" i="2" s="1"/>
  <c r="CL98" i="2"/>
  <c r="CM71" i="2"/>
  <c r="DV45" i="2"/>
  <c r="DV56" i="2"/>
  <c r="DV70" i="2" s="1"/>
  <c r="CV51" i="2"/>
  <c r="DV44" i="2"/>
  <c r="DW40" i="2" s="1"/>
  <c r="CK123" i="2" l="1"/>
  <c r="CK20" i="2"/>
  <c r="CK22" i="2" s="1"/>
  <c r="CM73" i="2"/>
  <c r="CM85" i="2"/>
  <c r="CL99" i="2"/>
  <c r="CL110" i="2"/>
  <c r="CL114" i="2"/>
  <c r="CM72" i="2"/>
  <c r="CN67" i="2" s="1"/>
  <c r="CN68" i="2" s="1"/>
  <c r="CV53" i="2"/>
  <c r="CV57" i="2"/>
  <c r="CV52" i="2"/>
  <c r="CW48" i="2" s="1"/>
  <c r="DW41" i="2"/>
  <c r="DW43" i="2" s="1"/>
  <c r="CL113" i="2" l="1"/>
  <c r="CL101" i="2"/>
  <c r="CM87" i="2"/>
  <c r="CM88" i="2" s="1"/>
  <c r="CM98" i="2"/>
  <c r="CV58" i="2"/>
  <c r="CV59" i="2" s="1"/>
  <c r="CV79" i="2"/>
  <c r="CL100" i="2"/>
  <c r="CM95" i="2" s="1"/>
  <c r="DW45" i="2"/>
  <c r="DW56" i="2"/>
  <c r="DW70" i="2" s="1"/>
  <c r="CW49" i="2"/>
  <c r="CW51" i="2" s="1"/>
  <c r="DW44" i="2"/>
  <c r="DX40" i="2" s="1"/>
  <c r="CL115" i="2" l="1"/>
  <c r="CL116" i="2" s="1"/>
  <c r="CL122" i="2" s="1"/>
  <c r="CL27" i="2" s="1"/>
  <c r="CL29" i="2" s="1"/>
  <c r="CM96" i="2"/>
  <c r="CM99" i="2" s="1"/>
  <c r="CO82" i="2"/>
  <c r="CO86" i="2"/>
  <c r="CO107" i="2" s="1"/>
  <c r="CN71" i="2"/>
  <c r="CW53" i="2"/>
  <c r="CW57" i="2"/>
  <c r="CW52" i="2"/>
  <c r="CX48" i="2" s="1"/>
  <c r="DX41" i="2"/>
  <c r="DX43" i="2" s="1"/>
  <c r="CL121" i="2" l="1"/>
  <c r="CL123" i="2"/>
  <c r="CL20" i="2"/>
  <c r="CL22" i="2" s="1"/>
  <c r="CM114" i="2"/>
  <c r="CM101" i="2"/>
  <c r="CM113" i="2"/>
  <c r="CM115" i="2" s="1"/>
  <c r="CM116" i="2" s="1"/>
  <c r="CN73" i="2"/>
  <c r="CN85" i="2"/>
  <c r="CM100" i="2"/>
  <c r="CN95" i="2" s="1"/>
  <c r="CM110" i="2"/>
  <c r="CW58" i="2"/>
  <c r="CW59" i="2" s="1"/>
  <c r="CW79" i="2"/>
  <c r="CN72" i="2"/>
  <c r="CO67" i="2" s="1"/>
  <c r="CO68" i="2" s="1"/>
  <c r="DX45" i="2"/>
  <c r="DX56" i="2"/>
  <c r="DX70" i="2" s="1"/>
  <c r="CX49" i="2"/>
  <c r="DX44" i="2"/>
  <c r="DY40" i="2" s="1"/>
  <c r="CN87" i="2" l="1"/>
  <c r="CN88" i="2" s="1"/>
  <c r="CN98" i="2"/>
  <c r="CM122" i="2"/>
  <c r="CM27" i="2" s="1"/>
  <c r="CM29" i="2" s="1"/>
  <c r="CM121" i="2"/>
  <c r="CM123" i="2" s="1"/>
  <c r="CN96" i="2"/>
  <c r="CO71" i="2"/>
  <c r="CX51" i="2"/>
  <c r="DY41" i="2"/>
  <c r="DY43" i="2" s="1"/>
  <c r="CM20" i="2" l="1"/>
  <c r="CM22" i="2" s="1"/>
  <c r="CO73" i="2"/>
  <c r="CO85" i="2"/>
  <c r="CP82" i="2"/>
  <c r="CP86" i="2"/>
  <c r="CP107" i="2" s="1"/>
  <c r="CN99" i="2"/>
  <c r="CN110" i="2"/>
  <c r="CN114" i="2"/>
  <c r="CO72" i="2"/>
  <c r="CP67" i="2" s="1"/>
  <c r="CP68" i="2" s="1"/>
  <c r="DY45" i="2"/>
  <c r="DY56" i="2"/>
  <c r="CX53" i="2"/>
  <c r="CX57" i="2"/>
  <c r="CX52" i="2"/>
  <c r="CY48" i="2" s="1"/>
  <c r="DY44" i="2"/>
  <c r="DZ40" i="2" s="1"/>
  <c r="DY70" i="2" l="1"/>
  <c r="CO87" i="2"/>
  <c r="CO88" i="2" s="1"/>
  <c r="CO98" i="2"/>
  <c r="CN101" i="2"/>
  <c r="CN113" i="2"/>
  <c r="CX58" i="2"/>
  <c r="CX59" i="2" s="1"/>
  <c r="CX79" i="2"/>
  <c r="CN100" i="2"/>
  <c r="CO95" i="2" s="1"/>
  <c r="CY49" i="2"/>
  <c r="CY51" i="2" s="1"/>
  <c r="DZ41" i="2"/>
  <c r="DZ43" i="2" s="1"/>
  <c r="CN115" i="2" l="1"/>
  <c r="CN116" i="2" s="1"/>
  <c r="CN122" i="2" s="1"/>
  <c r="CN27" i="2" s="1"/>
  <c r="CN29" i="2" s="1"/>
  <c r="CN121" i="2"/>
  <c r="CO96" i="2"/>
  <c r="CO99" i="2" s="1"/>
  <c r="CP71" i="2"/>
  <c r="CY53" i="2"/>
  <c r="CY57" i="2"/>
  <c r="CY52" i="2"/>
  <c r="CZ48" i="2" s="1"/>
  <c r="DZ45" i="2"/>
  <c r="G45" i="2" s="1"/>
  <c r="E45" i="2" s="1"/>
  <c r="DZ56" i="2"/>
  <c r="CZ49" i="2"/>
  <c r="CZ51" i="2" s="1"/>
  <c r="DZ44" i="2"/>
  <c r="DZ70" i="2" l="1"/>
  <c r="CN123" i="2"/>
  <c r="CN20" i="2"/>
  <c r="CN22" i="2" s="1"/>
  <c r="CO100" i="2"/>
  <c r="CP95" i="2" s="1"/>
  <c r="CP96" i="2" s="1"/>
  <c r="CQ82" i="2"/>
  <c r="CQ86" i="2"/>
  <c r="CQ107" i="2" s="1"/>
  <c r="CO101" i="2"/>
  <c r="CO113" i="2"/>
  <c r="CY58" i="2"/>
  <c r="CY59" i="2" s="1"/>
  <c r="CY79" i="2"/>
  <c r="CP73" i="2"/>
  <c r="CP85" i="2"/>
  <c r="CO110" i="2"/>
  <c r="CO114" i="2"/>
  <c r="CP72" i="2"/>
  <c r="CQ67" i="2" s="1"/>
  <c r="CQ68" i="2" s="1"/>
  <c r="CZ53" i="2"/>
  <c r="CZ57" i="2"/>
  <c r="CZ52" i="2"/>
  <c r="DA48" i="2" s="1"/>
  <c r="DA49" i="2" s="1"/>
  <c r="DA51" i="2" s="1"/>
  <c r="CO115" i="2" l="1"/>
  <c r="CO116" i="2" s="1"/>
  <c r="CO122" i="2" s="1"/>
  <c r="CO27" i="2" s="1"/>
  <c r="CO29" i="2" s="1"/>
  <c r="CP87" i="2"/>
  <c r="CP88" i="2" s="1"/>
  <c r="CP98" i="2"/>
  <c r="CZ58" i="2"/>
  <c r="CZ59" i="2" s="1"/>
  <c r="CZ79" i="2"/>
  <c r="DA53" i="2"/>
  <c r="DA57" i="2"/>
  <c r="DA52" i="2"/>
  <c r="DB48" i="2" s="1"/>
  <c r="CO121" i="2" l="1"/>
  <c r="CO20" i="2" s="1"/>
  <c r="CO22" i="2" s="1"/>
  <c r="CP99" i="2"/>
  <c r="CP100" i="2" s="1"/>
  <c r="CQ95" i="2" s="1"/>
  <c r="DA58" i="2"/>
  <c r="DA59" i="2" s="1"/>
  <c r="DA79" i="2"/>
  <c r="CR82" i="2"/>
  <c r="CR86" i="2"/>
  <c r="CR107" i="2" s="1"/>
  <c r="CP110" i="2"/>
  <c r="CP114" i="2"/>
  <c r="CQ71" i="2"/>
  <c r="DB49" i="2"/>
  <c r="CO123" i="2" l="1"/>
  <c r="CQ96" i="2"/>
  <c r="CQ73" i="2"/>
  <c r="CQ85" i="2"/>
  <c r="CP101" i="2"/>
  <c r="CP113" i="2"/>
  <c r="CQ72" i="2"/>
  <c r="CR67" i="2" s="1"/>
  <c r="CR68" i="2" s="1"/>
  <c r="DB51" i="2"/>
  <c r="CP115" i="2" l="1"/>
  <c r="CP116" i="2" s="1"/>
  <c r="CP122" i="2" s="1"/>
  <c r="CP27" i="2" s="1"/>
  <c r="CP29" i="2" s="1"/>
  <c r="CS82" i="2"/>
  <c r="CS86" i="2"/>
  <c r="CS107" i="2" s="1"/>
  <c r="CQ87" i="2"/>
  <c r="CQ88" i="2" s="1"/>
  <c r="CQ98" i="2"/>
  <c r="DB53" i="2"/>
  <c r="DB57" i="2"/>
  <c r="DB52" i="2"/>
  <c r="DC48" i="2" s="1"/>
  <c r="CP121" i="2" l="1"/>
  <c r="CP20" i="2" s="1"/>
  <c r="CP22" i="2" s="1"/>
  <c r="CQ99" i="2"/>
  <c r="CQ100" i="2" s="1"/>
  <c r="CR95" i="2" s="1"/>
  <c r="CR96" i="2" s="1"/>
  <c r="CP123" i="2"/>
  <c r="DB58" i="2"/>
  <c r="DB59" i="2" s="1"/>
  <c r="DB79" i="2"/>
  <c r="CR71" i="2"/>
  <c r="DC49" i="2"/>
  <c r="DC51" i="2" s="1"/>
  <c r="DC57" i="2" s="1"/>
  <c r="CQ101" i="2" l="1"/>
  <c r="CQ113" i="2"/>
  <c r="CQ114" i="2"/>
  <c r="CQ115" i="2" s="1"/>
  <c r="CQ116" i="2" s="1"/>
  <c r="CQ110" i="2"/>
  <c r="DC58" i="2"/>
  <c r="DC59" i="2" s="1"/>
  <c r="DC79" i="2"/>
  <c r="CR73" i="2"/>
  <c r="CR85" i="2"/>
  <c r="CR72" i="2"/>
  <c r="CS67" i="2" s="1"/>
  <c r="CS68" i="2" s="1"/>
  <c r="DC53" i="2"/>
  <c r="DC52" i="2"/>
  <c r="DD48" i="2" s="1"/>
  <c r="CR87" i="2" l="1"/>
  <c r="CR88" i="2" s="1"/>
  <c r="CR98" i="2"/>
  <c r="CT82" i="2"/>
  <c r="CT86" i="2"/>
  <c r="CT107" i="2" s="1"/>
  <c r="CQ122" i="2"/>
  <c r="CQ27" i="2" s="1"/>
  <c r="CQ29" i="2" s="1"/>
  <c r="CQ121" i="2"/>
  <c r="CQ20" i="2" s="1"/>
  <c r="CQ22" i="2" s="1"/>
  <c r="DD49" i="2"/>
  <c r="CQ123" i="2" l="1"/>
  <c r="CR99" i="2"/>
  <c r="CS71" i="2"/>
  <c r="DD51" i="2"/>
  <c r="CR110" i="2" l="1"/>
  <c r="CR114" i="2"/>
  <c r="CR101" i="2"/>
  <c r="CR113" i="2"/>
  <c r="CS73" i="2"/>
  <c r="CS85" i="2"/>
  <c r="CR100" i="2"/>
  <c r="CS95" i="2" s="1"/>
  <c r="CS72" i="2"/>
  <c r="CT67" i="2" s="1"/>
  <c r="CT68" i="2" s="1"/>
  <c r="DD53" i="2"/>
  <c r="DD57" i="2"/>
  <c r="DD52" i="2"/>
  <c r="DE48" i="2" s="1"/>
  <c r="DE49" i="2" s="1"/>
  <c r="DE51" i="2" s="1"/>
  <c r="CS96" i="2" l="1"/>
  <c r="CS87" i="2"/>
  <c r="CS88" i="2" s="1"/>
  <c r="CS98" i="2"/>
  <c r="DD58" i="2"/>
  <c r="DD59" i="2" s="1"/>
  <c r="DD79" i="2"/>
  <c r="CR115" i="2"/>
  <c r="CR116" i="2" s="1"/>
  <c r="CU82" i="2"/>
  <c r="CU86" i="2"/>
  <c r="CU107" i="2" s="1"/>
  <c r="DE53" i="2"/>
  <c r="DE57" i="2"/>
  <c r="DE52" i="2"/>
  <c r="DF48" i="2" s="1"/>
  <c r="DF49" i="2" s="1"/>
  <c r="CR122" i="2" l="1"/>
  <c r="CR27" i="2" s="1"/>
  <c r="CR29" i="2" s="1"/>
  <c r="CR121" i="2"/>
  <c r="DE58" i="2"/>
  <c r="DE59" i="2" s="1"/>
  <c r="DE79" i="2"/>
  <c r="CS99" i="2"/>
  <c r="CT71" i="2"/>
  <c r="DF51" i="2"/>
  <c r="CR123" i="2" l="1"/>
  <c r="CR20" i="2"/>
  <c r="CR22" i="2" s="1"/>
  <c r="CS110" i="2"/>
  <c r="CS114" i="2"/>
  <c r="CT73" i="2"/>
  <c r="CT85" i="2"/>
  <c r="CS113" i="2"/>
  <c r="CS101" i="2"/>
  <c r="CS100" i="2"/>
  <c r="CT95" i="2" s="1"/>
  <c r="CT72" i="2"/>
  <c r="CU67" i="2" s="1"/>
  <c r="CU68" i="2" s="1"/>
  <c r="DF53" i="2"/>
  <c r="DF57" i="2"/>
  <c r="DF52" i="2"/>
  <c r="DG48" i="2" s="1"/>
  <c r="CT96" i="2" l="1"/>
  <c r="CV82" i="2"/>
  <c r="CV86" i="2"/>
  <c r="CV107" i="2" s="1"/>
  <c r="CT87" i="2"/>
  <c r="CT88" i="2" s="1"/>
  <c r="CT98" i="2"/>
  <c r="CS115" i="2"/>
  <c r="CS116" i="2" s="1"/>
  <c r="DF58" i="2"/>
  <c r="DF59" i="2" s="1"/>
  <c r="DF79" i="2"/>
  <c r="CU71" i="2"/>
  <c r="DG49" i="2"/>
  <c r="CS122" i="2" l="1"/>
  <c r="CS27" i="2" s="1"/>
  <c r="CS29" i="2" s="1"/>
  <c r="CS121" i="2"/>
  <c r="CU73" i="2"/>
  <c r="CU85" i="2"/>
  <c r="CT110" i="2"/>
  <c r="CT114" i="2"/>
  <c r="CT99" i="2"/>
  <c r="CU72" i="2"/>
  <c r="CV67" i="2" s="1"/>
  <c r="CV68" i="2" s="1"/>
  <c r="DG51" i="2"/>
  <c r="CS123" i="2" l="1"/>
  <c r="CS20" i="2"/>
  <c r="CS22" i="2" s="1"/>
  <c r="CT101" i="2"/>
  <c r="CT113" i="2"/>
  <c r="CU87" i="2"/>
  <c r="CU88" i="2" s="1"/>
  <c r="CU98" i="2"/>
  <c r="CT100" i="2"/>
  <c r="CU95" i="2" s="1"/>
  <c r="DG53" i="2"/>
  <c r="DG57" i="2"/>
  <c r="DG52" i="2"/>
  <c r="DH48" i="2" s="1"/>
  <c r="CT115" i="2" l="1"/>
  <c r="CT116" i="2" s="1"/>
  <c r="CT122" i="2" s="1"/>
  <c r="CT27" i="2" s="1"/>
  <c r="CT29" i="2" s="1"/>
  <c r="CU96" i="2"/>
  <c r="CU99" i="2" s="1"/>
  <c r="DG58" i="2"/>
  <c r="DG59" i="2" s="1"/>
  <c r="DG79" i="2"/>
  <c r="CW82" i="2"/>
  <c r="CW86" i="2"/>
  <c r="CW107" i="2" s="1"/>
  <c r="CV71" i="2"/>
  <c r="DH49" i="2"/>
  <c r="CT121" i="2" l="1"/>
  <c r="CT123" i="2" s="1"/>
  <c r="CU101" i="2"/>
  <c r="CU113" i="2"/>
  <c r="CU114" i="2"/>
  <c r="CU115" i="2" s="1"/>
  <c r="CU116" i="2" s="1"/>
  <c r="CU110" i="2"/>
  <c r="CV73" i="2"/>
  <c r="CV85" i="2"/>
  <c r="CU100" i="2"/>
  <c r="CV95" i="2" s="1"/>
  <c r="CV72" i="2"/>
  <c r="CW67" i="2" s="1"/>
  <c r="CW68" i="2" s="1"/>
  <c r="DH51" i="2"/>
  <c r="CT20" i="2" l="1"/>
  <c r="CT22" i="2" s="1"/>
  <c r="CV96" i="2"/>
  <c r="CV87" i="2"/>
  <c r="CV88" i="2" s="1"/>
  <c r="CV98" i="2"/>
  <c r="CU122" i="2"/>
  <c r="CU27" i="2" s="1"/>
  <c r="CU29" i="2" s="1"/>
  <c r="CU121" i="2"/>
  <c r="CU123" i="2" s="1"/>
  <c r="DH53" i="2"/>
  <c r="DH57" i="2"/>
  <c r="DH52" i="2"/>
  <c r="DI48" i="2" s="1"/>
  <c r="CU20" i="2" l="1"/>
  <c r="CU22" i="2" s="1"/>
  <c r="DH58" i="2"/>
  <c r="DH59" i="2" s="1"/>
  <c r="DH79" i="2"/>
  <c r="CV114" i="2"/>
  <c r="CX82" i="2"/>
  <c r="CX86" i="2"/>
  <c r="CX107" i="2" s="1"/>
  <c r="CV99" i="2"/>
  <c r="CW71" i="2"/>
  <c r="DI49" i="2"/>
  <c r="CV110" i="2" l="1"/>
  <c r="CW73" i="2"/>
  <c r="CW85" i="2"/>
  <c r="CV101" i="2"/>
  <c r="CV113" i="2"/>
  <c r="CV100" i="2"/>
  <c r="CW95" i="2" s="1"/>
  <c r="CW72" i="2"/>
  <c r="CX67" i="2" s="1"/>
  <c r="CX68" i="2" s="1"/>
  <c r="DI51" i="2"/>
  <c r="CV115" i="2" l="1"/>
  <c r="CV116" i="2" s="1"/>
  <c r="CV122" i="2" s="1"/>
  <c r="CV27" i="2" s="1"/>
  <c r="CV29" i="2" s="1"/>
  <c r="CW96" i="2"/>
  <c r="CY82" i="2"/>
  <c r="CY86" i="2"/>
  <c r="CY107" i="2" s="1"/>
  <c r="CW87" i="2"/>
  <c r="CW88" i="2" s="1"/>
  <c r="CW98" i="2"/>
  <c r="CX71" i="2"/>
  <c r="CX72" i="2" s="1"/>
  <c r="CY67" i="2" s="1"/>
  <c r="CY68" i="2" s="1"/>
  <c r="DI53" i="2"/>
  <c r="DI57" i="2"/>
  <c r="DI52" i="2"/>
  <c r="DJ48" i="2" s="1"/>
  <c r="CV121" i="2" l="1"/>
  <c r="CV20" i="2" s="1"/>
  <c r="CV22" i="2" s="1"/>
  <c r="CW114" i="2"/>
  <c r="CW110" i="2"/>
  <c r="CX73" i="2"/>
  <c r="CX85" i="2"/>
  <c r="DI58" i="2"/>
  <c r="DI59" i="2" s="1"/>
  <c r="DI79" i="2"/>
  <c r="CW99" i="2"/>
  <c r="DJ49" i="2"/>
  <c r="CV123" i="2" l="1"/>
  <c r="CX87" i="2"/>
  <c r="CX88" i="2" s="1"/>
  <c r="CX98" i="2"/>
  <c r="CW113" i="2"/>
  <c r="CW115" i="2" s="1"/>
  <c r="CW116" i="2" s="1"/>
  <c r="CW101" i="2"/>
  <c r="CW100" i="2"/>
  <c r="CX95" i="2" s="1"/>
  <c r="CY71" i="2"/>
  <c r="DJ51" i="2"/>
  <c r="CX96" i="2" l="1"/>
  <c r="CX99" i="2" s="1"/>
  <c r="CX100" i="2" s="1"/>
  <c r="CY95" i="2" s="1"/>
  <c r="CY96" i="2" s="1"/>
  <c r="CY73" i="2"/>
  <c r="CY85" i="2"/>
  <c r="CZ82" i="2"/>
  <c r="CZ86" i="2"/>
  <c r="CZ107" i="2" s="1"/>
  <c r="CW122" i="2"/>
  <c r="CW27" i="2" s="1"/>
  <c r="CW29" i="2" s="1"/>
  <c r="CW121" i="2"/>
  <c r="CW20" i="2" s="1"/>
  <c r="CW22" i="2" s="1"/>
  <c r="CY72" i="2"/>
  <c r="CZ67" i="2" s="1"/>
  <c r="CZ68" i="2" s="1"/>
  <c r="DJ53" i="2"/>
  <c r="DJ57" i="2"/>
  <c r="DJ52" i="2"/>
  <c r="DK48" i="2" s="1"/>
  <c r="CW123" i="2" l="1"/>
  <c r="CY87" i="2"/>
  <c r="CY88" i="2" s="1"/>
  <c r="CY98" i="2"/>
  <c r="DJ58" i="2"/>
  <c r="DJ59" i="2" s="1"/>
  <c r="DJ79" i="2"/>
  <c r="CX114" i="2"/>
  <c r="CX110" i="2"/>
  <c r="CX101" i="2"/>
  <c r="CX113" i="2"/>
  <c r="DK49" i="2"/>
  <c r="CX115" i="2" l="1"/>
  <c r="CX116" i="2" s="1"/>
  <c r="CX122" i="2" s="1"/>
  <c r="CX27" i="2" s="1"/>
  <c r="CX29" i="2" s="1"/>
  <c r="CY99" i="2"/>
  <c r="CZ71" i="2"/>
  <c r="DK51" i="2"/>
  <c r="CX121" i="2" l="1"/>
  <c r="CX20" i="2" s="1"/>
  <c r="CX22" i="2" s="1"/>
  <c r="CY110" i="2"/>
  <c r="CY114" i="2"/>
  <c r="CZ73" i="2"/>
  <c r="CZ85" i="2"/>
  <c r="CY100" i="2"/>
  <c r="CZ95" i="2" s="1"/>
  <c r="CY101" i="2"/>
  <c r="CY113" i="2"/>
  <c r="DA82" i="2"/>
  <c r="DA86" i="2"/>
  <c r="DA107" i="2" s="1"/>
  <c r="CZ72" i="2"/>
  <c r="DA67" i="2" s="1"/>
  <c r="DA68" i="2" s="1"/>
  <c r="DK53" i="2"/>
  <c r="DK57" i="2"/>
  <c r="DK52" i="2"/>
  <c r="DL48" i="2" s="1"/>
  <c r="DL49" i="2" s="1"/>
  <c r="CX123" i="2" l="1"/>
  <c r="CZ96" i="2"/>
  <c r="CZ87" i="2"/>
  <c r="CZ88" i="2" s="1"/>
  <c r="CZ98" i="2"/>
  <c r="CY115" i="2"/>
  <c r="CY116" i="2" s="1"/>
  <c r="DK58" i="2"/>
  <c r="DK59" i="2" s="1"/>
  <c r="DK79" i="2"/>
  <c r="DL51" i="2"/>
  <c r="CZ110" i="2" l="1"/>
  <c r="CZ114" i="2"/>
  <c r="CY122" i="2"/>
  <c r="CY27" i="2" s="1"/>
  <c r="CY29" i="2" s="1"/>
  <c r="CY121" i="2"/>
  <c r="CY20" i="2" s="1"/>
  <c r="CY22" i="2" s="1"/>
  <c r="CZ99" i="2"/>
  <c r="DA71" i="2"/>
  <c r="DL53" i="2"/>
  <c r="DL57" i="2"/>
  <c r="DL52" i="2"/>
  <c r="DM48" i="2" s="1"/>
  <c r="CZ113" i="2" l="1"/>
  <c r="CZ101" i="2"/>
  <c r="CY123" i="2"/>
  <c r="DL58" i="2"/>
  <c r="DL59" i="2" s="1"/>
  <c r="DL79" i="2"/>
  <c r="CZ115" i="2"/>
  <c r="CZ116" i="2" s="1"/>
  <c r="DA73" i="2"/>
  <c r="DA85" i="2"/>
  <c r="DB82" i="2"/>
  <c r="DB86" i="2"/>
  <c r="DB107" i="2" s="1"/>
  <c r="CZ100" i="2"/>
  <c r="DA95" i="2" s="1"/>
  <c r="DA72" i="2"/>
  <c r="DB67" i="2" s="1"/>
  <c r="DB68" i="2" s="1"/>
  <c r="DM49" i="2"/>
  <c r="DA87" i="2" l="1"/>
  <c r="DA88" i="2" s="1"/>
  <c r="DA98" i="2"/>
  <c r="DA96" i="2"/>
  <c r="CZ122" i="2"/>
  <c r="CZ27" i="2" s="1"/>
  <c r="CZ29" i="2" s="1"/>
  <c r="CZ121" i="2"/>
  <c r="CZ123" i="2" s="1"/>
  <c r="DM51" i="2"/>
  <c r="CZ20" i="2" l="1"/>
  <c r="CZ22" i="2" s="1"/>
  <c r="DC82" i="2"/>
  <c r="DC86" i="2"/>
  <c r="DC107" i="2" s="1"/>
  <c r="DA99" i="2"/>
  <c r="DA100" i="2" s="1"/>
  <c r="DB95" i="2" s="1"/>
  <c r="DB71" i="2"/>
  <c r="DM53" i="2"/>
  <c r="DM57" i="2"/>
  <c r="DM52" i="2"/>
  <c r="DN48" i="2" s="1"/>
  <c r="DB96" i="2" l="1"/>
  <c r="DA114" i="2"/>
  <c r="DA110" i="2"/>
  <c r="DA101" i="2"/>
  <c r="DA113" i="2"/>
  <c r="DM58" i="2"/>
  <c r="DM59" i="2" s="1"/>
  <c r="DM79" i="2"/>
  <c r="DB73" i="2"/>
  <c r="DB85" i="2"/>
  <c r="DB72" i="2"/>
  <c r="DC67" i="2" s="1"/>
  <c r="DC68" i="2" s="1"/>
  <c r="DN49" i="2"/>
  <c r="DD82" i="2" l="1"/>
  <c r="DD86" i="2"/>
  <c r="DD107" i="2" s="1"/>
  <c r="DB87" i="2"/>
  <c r="DB88" i="2" s="1"/>
  <c r="DB98" i="2"/>
  <c r="DA115" i="2"/>
  <c r="DA116" i="2" s="1"/>
  <c r="DN51" i="2"/>
  <c r="DA122" i="2" l="1"/>
  <c r="DA27" i="2" s="1"/>
  <c r="DA29" i="2" s="1"/>
  <c r="DA121" i="2"/>
  <c r="DA20" i="2" s="1"/>
  <c r="DA22" i="2" s="1"/>
  <c r="DB99" i="2"/>
  <c r="DB114" i="2"/>
  <c r="DB110" i="2"/>
  <c r="DC71" i="2"/>
  <c r="DN53" i="2"/>
  <c r="DN57" i="2"/>
  <c r="DN52" i="2"/>
  <c r="DO48" i="2" s="1"/>
  <c r="DA123" i="2" l="1"/>
  <c r="DN58" i="2"/>
  <c r="DN59" i="2" s="1"/>
  <c r="DN79" i="2"/>
  <c r="DB101" i="2"/>
  <c r="DB113" i="2"/>
  <c r="DB115" i="2"/>
  <c r="DB116" i="2" s="1"/>
  <c r="DC73" i="2"/>
  <c r="DC85" i="2"/>
  <c r="DB100" i="2"/>
  <c r="DC95" i="2" s="1"/>
  <c r="DC72" i="2"/>
  <c r="DD67" i="2" s="1"/>
  <c r="DD68" i="2" s="1"/>
  <c r="DO49" i="2"/>
  <c r="DE82" i="2" l="1"/>
  <c r="DE86" i="2"/>
  <c r="DE107" i="2" s="1"/>
  <c r="DC87" i="2"/>
  <c r="DC88" i="2" s="1"/>
  <c r="DC98" i="2"/>
  <c r="DB122" i="2"/>
  <c r="DB27" i="2" s="1"/>
  <c r="DB29" i="2" s="1"/>
  <c r="DB121" i="2"/>
  <c r="DB20" i="2" s="1"/>
  <c r="DB22" i="2" s="1"/>
  <c r="DC96" i="2"/>
  <c r="DD71" i="2"/>
  <c r="DO51" i="2"/>
  <c r="DB123" i="2" l="1"/>
  <c r="DD73" i="2"/>
  <c r="DD85" i="2"/>
  <c r="DC99" i="2"/>
  <c r="DD72" i="2"/>
  <c r="DE67" i="2" s="1"/>
  <c r="DE68" i="2" s="1"/>
  <c r="DO53" i="2"/>
  <c r="DO57" i="2"/>
  <c r="DO52" i="2"/>
  <c r="DP48" i="2" s="1"/>
  <c r="DO58" i="2" l="1"/>
  <c r="DO59" i="2" s="1"/>
  <c r="DO79" i="2"/>
  <c r="DC110" i="2"/>
  <c r="DC114" i="2"/>
  <c r="DC113" i="2"/>
  <c r="DC101" i="2"/>
  <c r="DD87" i="2"/>
  <c r="DD88" i="2" s="1"/>
  <c r="DD98" i="2"/>
  <c r="DC100" i="2"/>
  <c r="DD95" i="2" s="1"/>
  <c r="DP49" i="2"/>
  <c r="DP51" i="2" s="1"/>
  <c r="DC115" i="2" l="1"/>
  <c r="DC116" i="2" s="1"/>
  <c r="DC121" i="2" s="1"/>
  <c r="DF82" i="2"/>
  <c r="DF86" i="2"/>
  <c r="DF107" i="2" s="1"/>
  <c r="DD96" i="2"/>
  <c r="DD99" i="2" s="1"/>
  <c r="DE71" i="2"/>
  <c r="DP53" i="2"/>
  <c r="DP57" i="2"/>
  <c r="DP52" i="2"/>
  <c r="DQ48" i="2" s="1"/>
  <c r="DC122" i="2" l="1"/>
  <c r="DC27" i="2" s="1"/>
  <c r="DC29" i="2" s="1"/>
  <c r="DC123" i="2"/>
  <c r="DC20" i="2"/>
  <c r="DC22" i="2" s="1"/>
  <c r="DD100" i="2"/>
  <c r="DE95" i="2" s="1"/>
  <c r="DE96" i="2" s="1"/>
  <c r="DD113" i="2"/>
  <c r="DD101" i="2"/>
  <c r="DP58" i="2"/>
  <c r="DP59" i="2" s="1"/>
  <c r="DP79" i="2"/>
  <c r="DE73" i="2"/>
  <c r="DE85" i="2"/>
  <c r="DD114" i="2"/>
  <c r="DD110" i="2"/>
  <c r="DE72" i="2"/>
  <c r="DF67" i="2" s="1"/>
  <c r="DF68" i="2" s="1"/>
  <c r="DQ49" i="2"/>
  <c r="DQ51" i="2" s="1"/>
  <c r="DD115" i="2" l="1"/>
  <c r="DD116" i="2" s="1"/>
  <c r="DD122" i="2" s="1"/>
  <c r="DD27" i="2" s="1"/>
  <c r="DD29" i="2" s="1"/>
  <c r="DE87" i="2"/>
  <c r="DE88" i="2" s="1"/>
  <c r="DE98" i="2"/>
  <c r="DD121" i="2"/>
  <c r="DD20" i="2" s="1"/>
  <c r="DD22" i="2" s="1"/>
  <c r="DF71" i="2"/>
  <c r="DQ53" i="2"/>
  <c r="DQ57" i="2"/>
  <c r="DQ52" i="2"/>
  <c r="DR48" i="2" s="1"/>
  <c r="DR49" i="2" s="1"/>
  <c r="DR51" i="2" s="1"/>
  <c r="DR57" i="2" s="1"/>
  <c r="DD123" i="2" l="1"/>
  <c r="DG82" i="2"/>
  <c r="DG86" i="2"/>
  <c r="DG107" i="2" s="1"/>
  <c r="DF73" i="2"/>
  <c r="DF85" i="2"/>
  <c r="DQ58" i="2"/>
  <c r="DQ59" i="2" s="1"/>
  <c r="DQ79" i="2"/>
  <c r="DR58" i="2"/>
  <c r="DR59" i="2" s="1"/>
  <c r="DR79" i="2"/>
  <c r="DE99" i="2"/>
  <c r="DE100" i="2" s="1"/>
  <c r="DF95" i="2" s="1"/>
  <c r="DF72" i="2"/>
  <c r="DG67" i="2" s="1"/>
  <c r="DG68" i="2" s="1"/>
  <c r="DR53" i="2"/>
  <c r="DR52" i="2"/>
  <c r="DS48" i="2" s="1"/>
  <c r="DF87" i="2" l="1"/>
  <c r="DF88" i="2" s="1"/>
  <c r="DF98" i="2"/>
  <c r="DF96" i="2"/>
  <c r="DE114" i="2"/>
  <c r="DE110" i="2"/>
  <c r="DE113" i="2"/>
  <c r="DE101" i="2"/>
  <c r="DG71" i="2"/>
  <c r="DS49" i="2"/>
  <c r="DG73" i="2" l="1"/>
  <c r="DG85" i="2"/>
  <c r="DE115" i="2"/>
  <c r="DE116" i="2" s="1"/>
  <c r="DF99" i="2"/>
  <c r="DG72" i="2"/>
  <c r="DH67" i="2" s="1"/>
  <c r="DH68" i="2" s="1"/>
  <c r="DS51" i="2"/>
  <c r="DE122" i="2" l="1"/>
  <c r="DE27" i="2" s="1"/>
  <c r="DE29" i="2" s="1"/>
  <c r="DE121" i="2"/>
  <c r="DE20" i="2" s="1"/>
  <c r="DE22" i="2" s="1"/>
  <c r="DF113" i="2"/>
  <c r="DF101" i="2"/>
  <c r="DG87" i="2"/>
  <c r="DG88" i="2" s="1"/>
  <c r="DG98" i="2"/>
  <c r="DF114" i="2"/>
  <c r="DF110" i="2"/>
  <c r="DH82" i="2"/>
  <c r="DH86" i="2"/>
  <c r="DH107" i="2" s="1"/>
  <c r="DF100" i="2"/>
  <c r="DG95" i="2" s="1"/>
  <c r="DH71" i="2"/>
  <c r="DS53" i="2"/>
  <c r="DS57" i="2"/>
  <c r="DS52" i="2"/>
  <c r="DT48" i="2" s="1"/>
  <c r="DF115" i="2" l="1"/>
  <c r="DF116" i="2" s="1"/>
  <c r="DF122" i="2" s="1"/>
  <c r="DF27" i="2" s="1"/>
  <c r="DF29" i="2" s="1"/>
  <c r="DE123" i="2"/>
  <c r="DS58" i="2"/>
  <c r="DS59" i="2" s="1"/>
  <c r="DS79" i="2"/>
  <c r="DG96" i="2"/>
  <c r="DG99" i="2" s="1"/>
  <c r="DH73" i="2"/>
  <c r="DH85" i="2"/>
  <c r="DH72" i="2"/>
  <c r="DI67" i="2" s="1"/>
  <c r="DI68" i="2" s="1"/>
  <c r="DT49" i="2"/>
  <c r="DF121" i="2" l="1"/>
  <c r="DF123" i="2" s="1"/>
  <c r="DG114" i="2"/>
  <c r="DG110" i="2"/>
  <c r="DF20" i="2"/>
  <c r="DF22" i="2" s="1"/>
  <c r="DG113" i="2"/>
  <c r="DG101" i="2"/>
  <c r="DG100" i="2"/>
  <c r="DH95" i="2" s="1"/>
  <c r="DH87" i="2"/>
  <c r="DH88" i="2" s="1"/>
  <c r="DH98" i="2"/>
  <c r="DT51" i="2"/>
  <c r="DG115" i="2" l="1"/>
  <c r="DG116" i="2" s="1"/>
  <c r="DG121" i="2" s="1"/>
  <c r="DI82" i="2"/>
  <c r="DI86" i="2"/>
  <c r="DI107" i="2" s="1"/>
  <c r="DH96" i="2"/>
  <c r="DH99" i="2" s="1"/>
  <c r="DH100" i="2" s="1"/>
  <c r="DI95" i="2" s="1"/>
  <c r="DH110" i="2"/>
  <c r="DH114" i="2"/>
  <c r="DI71" i="2"/>
  <c r="DT53" i="2"/>
  <c r="DT57" i="2"/>
  <c r="DT52" i="2"/>
  <c r="DU48" i="2" s="1"/>
  <c r="DG122" i="2" l="1"/>
  <c r="DG27" i="2" s="1"/>
  <c r="DG29" i="2" s="1"/>
  <c r="DG20" i="2"/>
  <c r="DG22" i="2" s="1"/>
  <c r="DI96" i="2"/>
  <c r="DT58" i="2"/>
  <c r="DT59" i="2" s="1"/>
  <c r="DT79" i="2"/>
  <c r="DI73" i="2"/>
  <c r="DI85" i="2"/>
  <c r="DH113" i="2"/>
  <c r="DH101" i="2"/>
  <c r="DI72" i="2"/>
  <c r="DJ67" i="2" s="1"/>
  <c r="DJ68" i="2" s="1"/>
  <c r="DU49" i="2"/>
  <c r="DU51" i="2" s="1"/>
  <c r="DU57" i="2" s="1"/>
  <c r="DG123" i="2" l="1"/>
  <c r="DH115" i="2"/>
  <c r="DH116" i="2" s="1"/>
  <c r="DH122" i="2" s="1"/>
  <c r="DH27" i="2" s="1"/>
  <c r="DH29" i="2" s="1"/>
  <c r="DI87" i="2"/>
  <c r="DI88" i="2" s="1"/>
  <c r="DI98" i="2"/>
  <c r="DU58" i="2"/>
  <c r="DU59" i="2" s="1"/>
  <c r="DU79" i="2"/>
  <c r="DU53" i="2"/>
  <c r="DU52" i="2"/>
  <c r="DV48" i="2" s="1"/>
  <c r="DH121" i="2" l="1"/>
  <c r="DH20" i="2" s="1"/>
  <c r="DH22" i="2" s="1"/>
  <c r="DI99" i="2"/>
  <c r="DI113" i="2" s="1"/>
  <c r="DH123" i="2"/>
  <c r="DJ82" i="2"/>
  <c r="DJ86" i="2"/>
  <c r="DJ107" i="2" s="1"/>
  <c r="DJ71" i="2"/>
  <c r="DV49" i="2"/>
  <c r="DI100" i="2" l="1"/>
  <c r="DJ95" i="2" s="1"/>
  <c r="DI101" i="2"/>
  <c r="DI114" i="2"/>
  <c r="DI115" i="2" s="1"/>
  <c r="DI116" i="2" s="1"/>
  <c r="DI110" i="2"/>
  <c r="DJ96" i="2"/>
  <c r="DJ73" i="2"/>
  <c r="DJ85" i="2"/>
  <c r="DJ72" i="2"/>
  <c r="DK67" i="2" s="1"/>
  <c r="DK68" i="2" s="1"/>
  <c r="DV51" i="2"/>
  <c r="DJ87" i="2" l="1"/>
  <c r="DJ88" i="2" s="1"/>
  <c r="DJ98" i="2"/>
  <c r="DI122" i="2"/>
  <c r="DI27" i="2" s="1"/>
  <c r="DI29" i="2" s="1"/>
  <c r="DI121" i="2"/>
  <c r="DV53" i="2"/>
  <c r="DV57" i="2"/>
  <c r="DV52" i="2"/>
  <c r="DW48" i="2" s="1"/>
  <c r="DW49" i="2" s="1"/>
  <c r="DI123" i="2" l="1"/>
  <c r="DI20" i="2"/>
  <c r="DI22" i="2" s="1"/>
  <c r="DJ99" i="2"/>
  <c r="DJ113" i="2" s="1"/>
  <c r="DK82" i="2"/>
  <c r="DK86" i="2"/>
  <c r="DK107" i="2" s="1"/>
  <c r="DJ100" i="2"/>
  <c r="DK95" i="2" s="1"/>
  <c r="DV58" i="2"/>
  <c r="DV59" i="2" s="1"/>
  <c r="DV79" i="2"/>
  <c r="DK71" i="2"/>
  <c r="DW51" i="2"/>
  <c r="DJ114" i="2" l="1"/>
  <c r="DJ101" i="2"/>
  <c r="DJ115" i="2"/>
  <c r="DJ116" i="2" s="1"/>
  <c r="DJ121" i="2" s="1"/>
  <c r="DJ110" i="2"/>
  <c r="DK96" i="2"/>
  <c r="DK73" i="2"/>
  <c r="DK85" i="2"/>
  <c r="DK72" i="2"/>
  <c r="DL67" i="2" s="1"/>
  <c r="DL68" i="2" s="1"/>
  <c r="DW53" i="2"/>
  <c r="DW57" i="2"/>
  <c r="DW52" i="2"/>
  <c r="DX48" i="2" s="1"/>
  <c r="DJ122" i="2" l="1"/>
  <c r="DJ27" i="2" s="1"/>
  <c r="DJ29" i="2" s="1"/>
  <c r="DJ20" i="2"/>
  <c r="DJ22" i="2" s="1"/>
  <c r="DW58" i="2"/>
  <c r="DW59" i="2" s="1"/>
  <c r="DW79" i="2"/>
  <c r="DK87" i="2"/>
  <c r="DK88" i="2" s="1"/>
  <c r="DK98" i="2"/>
  <c r="DL71" i="2"/>
  <c r="DX49" i="2"/>
  <c r="DJ123" i="2" l="1"/>
  <c r="DK99" i="2"/>
  <c r="DK101" i="2" s="1"/>
  <c r="DL82" i="2"/>
  <c r="DL86" i="2"/>
  <c r="DL107" i="2" s="1"/>
  <c r="DL73" i="2"/>
  <c r="DL85" i="2"/>
  <c r="DL72" i="2"/>
  <c r="DM67" i="2" s="1"/>
  <c r="DM68" i="2" s="1"/>
  <c r="DX51" i="2"/>
  <c r="DK110" i="2" l="1"/>
  <c r="DK113" i="2"/>
  <c r="DK100" i="2"/>
  <c r="DL95" i="2" s="1"/>
  <c r="DL96" i="2" s="1"/>
  <c r="DK114" i="2"/>
  <c r="DL87" i="2"/>
  <c r="DL88" i="2" s="1"/>
  <c r="DL98" i="2"/>
  <c r="DX53" i="2"/>
  <c r="DX57" i="2"/>
  <c r="DX52" i="2"/>
  <c r="DY48" i="2" s="1"/>
  <c r="DK115" i="2" l="1"/>
  <c r="DK116" i="2" s="1"/>
  <c r="DK122" i="2" s="1"/>
  <c r="DK27" i="2" s="1"/>
  <c r="DK29" i="2" s="1"/>
  <c r="DL99" i="2"/>
  <c r="DL100" i="2" s="1"/>
  <c r="DM95" i="2" s="1"/>
  <c r="DM96" i="2" s="1"/>
  <c r="DX58" i="2"/>
  <c r="DX59" i="2" s="1"/>
  <c r="DX79" i="2"/>
  <c r="DM71" i="2"/>
  <c r="DY49" i="2"/>
  <c r="DY51" i="2" s="1"/>
  <c r="DK121" i="2" l="1"/>
  <c r="DK20" i="2" s="1"/>
  <c r="DK22" i="2" s="1"/>
  <c r="DL113" i="2"/>
  <c r="DL101" i="2"/>
  <c r="DM73" i="2"/>
  <c r="DM85" i="2"/>
  <c r="DM82" i="2"/>
  <c r="DM86" i="2"/>
  <c r="DM107" i="2" s="1"/>
  <c r="DL110" i="2"/>
  <c r="DL114" i="2"/>
  <c r="DM72" i="2"/>
  <c r="DN67" i="2" s="1"/>
  <c r="DN68" i="2" s="1"/>
  <c r="DY53" i="2"/>
  <c r="DY57" i="2"/>
  <c r="DY52" i="2"/>
  <c r="DZ48" i="2" s="1"/>
  <c r="DL115" i="2" l="1"/>
  <c r="DL116" i="2" s="1"/>
  <c r="DL122" i="2" s="1"/>
  <c r="DL27" i="2" s="1"/>
  <c r="DL29" i="2" s="1"/>
  <c r="DK123" i="2"/>
  <c r="DY58" i="2"/>
  <c r="DY59" i="2" s="1"/>
  <c r="DY79" i="2"/>
  <c r="DM87" i="2"/>
  <c r="DM88" i="2" s="1"/>
  <c r="DM98" i="2"/>
  <c r="DZ49" i="2"/>
  <c r="DL121" i="2" l="1"/>
  <c r="DL20" i="2" s="1"/>
  <c r="DL22" i="2" s="1"/>
  <c r="DL123" i="2"/>
  <c r="DM99" i="2"/>
  <c r="DN71" i="2"/>
  <c r="DZ51" i="2"/>
  <c r="DN73" i="2" l="1"/>
  <c r="DN85" i="2"/>
  <c r="DN82" i="2"/>
  <c r="DN86" i="2"/>
  <c r="DN107" i="2" s="1"/>
  <c r="DM100" i="2"/>
  <c r="DN95" i="2" s="1"/>
  <c r="DM101" i="2"/>
  <c r="DM113" i="2"/>
  <c r="DM110" i="2"/>
  <c r="DM114" i="2"/>
  <c r="DN72" i="2"/>
  <c r="DO67" i="2" s="1"/>
  <c r="DO68" i="2" s="1"/>
  <c r="DZ53" i="2"/>
  <c r="G53" i="2" s="1"/>
  <c r="E53" i="2" s="1"/>
  <c r="DZ57" i="2"/>
  <c r="DZ52" i="2"/>
  <c r="DN96" i="2" l="1"/>
  <c r="DN87" i="2"/>
  <c r="DN88" i="2" s="1"/>
  <c r="DN98" i="2"/>
  <c r="DM115" i="2"/>
  <c r="DM116" i="2" s="1"/>
  <c r="DZ58" i="2"/>
  <c r="DZ59" i="2" s="1"/>
  <c r="DZ79" i="2"/>
  <c r="DO71" i="2"/>
  <c r="DO86" i="2" l="1"/>
  <c r="DO107" i="2" s="1"/>
  <c r="DM121" i="2"/>
  <c r="DM20" i="2" s="1"/>
  <c r="DM22" i="2" s="1"/>
  <c r="DM122" i="2"/>
  <c r="DM27" i="2" s="1"/>
  <c r="DM29" i="2" s="1"/>
  <c r="DN99" i="2"/>
  <c r="DO73" i="2"/>
  <c r="DO85" i="2"/>
  <c r="DO82" i="2"/>
  <c r="DO72" i="2"/>
  <c r="DP67" i="2" s="1"/>
  <c r="DP68" i="2" s="1"/>
  <c r="DO87" i="2" l="1"/>
  <c r="DO88" i="2" s="1"/>
  <c r="DO98" i="2"/>
  <c r="DN101" i="2"/>
  <c r="DN113" i="2"/>
  <c r="DM123" i="2"/>
  <c r="DN100" i="2"/>
  <c r="DO95" i="2" s="1"/>
  <c r="DN110" i="2"/>
  <c r="DN114" i="2"/>
  <c r="DP71" i="2"/>
  <c r="DO96" i="2" l="1"/>
  <c r="DP82" i="2"/>
  <c r="DP86" i="2"/>
  <c r="DP107" i="2" s="1"/>
  <c r="DN115" i="2"/>
  <c r="DN116" i="2" s="1"/>
  <c r="DP73" i="2"/>
  <c r="DP85" i="2"/>
  <c r="DP72" i="2"/>
  <c r="DQ67" i="2" s="1"/>
  <c r="DQ68" i="2" s="1"/>
  <c r="DO99" i="2" l="1"/>
  <c r="DO100" i="2" s="1"/>
  <c r="DP95" i="2" s="1"/>
  <c r="DP96" i="2" s="1"/>
  <c r="DP87" i="2"/>
  <c r="DP88" i="2" s="1"/>
  <c r="DP98" i="2"/>
  <c r="DN122" i="2"/>
  <c r="DN27" i="2" s="1"/>
  <c r="DN29" i="2" s="1"/>
  <c r="DN121" i="2"/>
  <c r="DN20" i="2" s="1"/>
  <c r="DN22" i="2" s="1"/>
  <c r="DO101" i="2" l="1"/>
  <c r="DO113" i="2"/>
  <c r="DN123" i="2"/>
  <c r="DP99" i="2"/>
  <c r="DO110" i="2"/>
  <c r="DO114" i="2"/>
  <c r="DO115" i="2" s="1"/>
  <c r="DO116" i="2" s="1"/>
  <c r="DQ71" i="2"/>
  <c r="DO122" i="2" l="1"/>
  <c r="DO27" i="2" s="1"/>
  <c r="DO29" i="2" s="1"/>
  <c r="DO121" i="2"/>
  <c r="DO20" i="2" s="1"/>
  <c r="DO22" i="2" s="1"/>
  <c r="DQ73" i="2"/>
  <c r="DQ85" i="2"/>
  <c r="DP113" i="2"/>
  <c r="DP101" i="2"/>
  <c r="DQ82" i="2"/>
  <c r="DQ86" i="2"/>
  <c r="DQ107" i="2" s="1"/>
  <c r="DP100" i="2"/>
  <c r="DQ95" i="2" s="1"/>
  <c r="DQ72" i="2"/>
  <c r="DR67" i="2" s="1"/>
  <c r="DR68" i="2" s="1"/>
  <c r="DO123" i="2" l="1"/>
  <c r="DQ87" i="2"/>
  <c r="DQ88" i="2" s="1"/>
  <c r="DQ98" i="2"/>
  <c r="DQ96" i="2"/>
  <c r="DR71" i="2"/>
  <c r="DR73" i="2" l="1"/>
  <c r="DR85" i="2"/>
  <c r="DQ99" i="2"/>
  <c r="DP110" i="2"/>
  <c r="DP114" i="2"/>
  <c r="DP115" i="2" s="1"/>
  <c r="DP116" i="2" s="1"/>
  <c r="DR72" i="2"/>
  <c r="DS67" i="2" s="1"/>
  <c r="DS68" i="2" s="1"/>
  <c r="DR82" i="2" l="1"/>
  <c r="DR86" i="2"/>
  <c r="DR107" i="2" s="1"/>
  <c r="DP122" i="2"/>
  <c r="DP27" i="2" s="1"/>
  <c r="DP29" i="2" s="1"/>
  <c r="DP121" i="2"/>
  <c r="DQ113" i="2"/>
  <c r="DQ101" i="2"/>
  <c r="DR98" i="2"/>
  <c r="DQ100" i="2"/>
  <c r="DR95" i="2" s="1"/>
  <c r="DP123" i="2" l="1"/>
  <c r="DP20" i="2"/>
  <c r="DP22" i="2" s="1"/>
  <c r="DR87" i="2"/>
  <c r="DR88" i="2" s="1"/>
  <c r="DR96" i="2"/>
  <c r="DS71" i="2"/>
  <c r="DR99" i="2" l="1"/>
  <c r="DR100" i="2" s="1"/>
  <c r="DS95" i="2" s="1"/>
  <c r="DS96" i="2" s="1"/>
  <c r="DS73" i="2"/>
  <c r="DS85" i="2"/>
  <c r="DQ110" i="2"/>
  <c r="DQ114" i="2"/>
  <c r="DQ115" i="2" s="1"/>
  <c r="DQ116" i="2" s="1"/>
  <c r="DS72" i="2"/>
  <c r="DT67" i="2" s="1"/>
  <c r="DT68" i="2" s="1"/>
  <c r="DR101" i="2" l="1"/>
  <c r="DR113" i="2"/>
  <c r="DR114" i="2"/>
  <c r="DR115" i="2" s="1"/>
  <c r="DR116" i="2" s="1"/>
  <c r="DR122" i="2" s="1"/>
  <c r="DR27" i="2" s="1"/>
  <c r="DR29" i="2" s="1"/>
  <c r="DQ122" i="2"/>
  <c r="DQ27" i="2" s="1"/>
  <c r="DQ29" i="2" s="1"/>
  <c r="DQ121" i="2"/>
  <c r="DQ20" i="2" s="1"/>
  <c r="DQ22" i="2" s="1"/>
  <c r="DS98" i="2"/>
  <c r="DS82" i="2"/>
  <c r="DS86" i="2"/>
  <c r="DS107" i="2" s="1"/>
  <c r="DR110" i="2"/>
  <c r="DT71" i="2"/>
  <c r="DR121" i="2" l="1"/>
  <c r="DR20" i="2" s="1"/>
  <c r="DR22" i="2" s="1"/>
  <c r="DQ123" i="2"/>
  <c r="DT73" i="2"/>
  <c r="DT85" i="2"/>
  <c r="DS87" i="2"/>
  <c r="DS88" i="2" s="1"/>
  <c r="DS99" i="2" s="1"/>
  <c r="DT72" i="2"/>
  <c r="DU67" i="2" s="1"/>
  <c r="DU68" i="2" s="1"/>
  <c r="DR123" i="2" l="1"/>
  <c r="DT98" i="2"/>
  <c r="DS113" i="2"/>
  <c r="DS101" i="2"/>
  <c r="DS100" i="2"/>
  <c r="DT95" i="2" s="1"/>
  <c r="DT82" i="2" l="1"/>
  <c r="DT86" i="2"/>
  <c r="DT96" i="2"/>
  <c r="DS110" i="2"/>
  <c r="DS114" i="2"/>
  <c r="DS115" i="2" s="1"/>
  <c r="DS116" i="2" s="1"/>
  <c r="DU71" i="2"/>
  <c r="DU73" i="2" l="1"/>
  <c r="DU85" i="2"/>
  <c r="DS122" i="2"/>
  <c r="DS27" i="2" s="1"/>
  <c r="DS29" i="2" s="1"/>
  <c r="DS121" i="2"/>
  <c r="DS20" i="2" s="1"/>
  <c r="DS22" i="2" s="1"/>
  <c r="DT107" i="2"/>
  <c r="DT87" i="2"/>
  <c r="DT88" i="2" s="1"/>
  <c r="DT99" i="2" s="1"/>
  <c r="DU72" i="2"/>
  <c r="DV67" i="2" s="1"/>
  <c r="DV68" i="2" s="1"/>
  <c r="DS123" i="2" l="1"/>
  <c r="DT101" i="2"/>
  <c r="DT113" i="2"/>
  <c r="DU98" i="2"/>
  <c r="DT100" i="2"/>
  <c r="DU95" i="2" s="1"/>
  <c r="DU96" i="2" s="1"/>
  <c r="DV71" i="2"/>
  <c r="DV73" i="2" l="1"/>
  <c r="DV85" i="2"/>
  <c r="DU82" i="2"/>
  <c r="DU86" i="2"/>
  <c r="DT110" i="2"/>
  <c r="DT114" i="2"/>
  <c r="DT115" i="2" s="1"/>
  <c r="DT116" i="2" s="1"/>
  <c r="DV72" i="2"/>
  <c r="DW67" i="2" s="1"/>
  <c r="DW68" i="2" s="1"/>
  <c r="DT121" i="2" l="1"/>
  <c r="DT20" i="2" s="1"/>
  <c r="DT22" i="2" s="1"/>
  <c r="DT122" i="2"/>
  <c r="DT27" i="2" s="1"/>
  <c r="DT29" i="2" s="1"/>
  <c r="DU107" i="2"/>
  <c r="DU87" i="2"/>
  <c r="DU88" i="2" s="1"/>
  <c r="DU99" i="2" s="1"/>
  <c r="DV98" i="2"/>
  <c r="DW71" i="2"/>
  <c r="DW73" i="2" l="1"/>
  <c r="DW85" i="2"/>
  <c r="DU100" i="2"/>
  <c r="DV95" i="2" s="1"/>
  <c r="DU101" i="2"/>
  <c r="DU113" i="2"/>
  <c r="DT123" i="2"/>
  <c r="DW72" i="2"/>
  <c r="DX67" i="2" s="1"/>
  <c r="DX68" i="2" s="1"/>
  <c r="DU114" i="2" l="1"/>
  <c r="DU115" i="2" s="1"/>
  <c r="DU116" i="2" s="1"/>
  <c r="DU110" i="2"/>
  <c r="DU122" i="2"/>
  <c r="DU27" i="2" s="1"/>
  <c r="DU29" i="2" s="1"/>
  <c r="DU121" i="2"/>
  <c r="DU20" i="2" s="1"/>
  <c r="DU22" i="2" s="1"/>
  <c r="DV82" i="2"/>
  <c r="DV86" i="2"/>
  <c r="DW98" i="2"/>
  <c r="DV96" i="2"/>
  <c r="DU123" i="2" l="1"/>
  <c r="DV107" i="2"/>
  <c r="DV87" i="2"/>
  <c r="DV88" i="2" s="1"/>
  <c r="DV99" i="2" s="1"/>
  <c r="DX71" i="2"/>
  <c r="DX73" i="2" l="1"/>
  <c r="DX85" i="2"/>
  <c r="DV113" i="2"/>
  <c r="DV101" i="2"/>
  <c r="DV100" i="2"/>
  <c r="DW95" i="2" s="1"/>
  <c r="DX72" i="2"/>
  <c r="DY67" i="2" s="1"/>
  <c r="DY68" i="2" s="1"/>
  <c r="DV110" i="2" l="1"/>
  <c r="DV114" i="2"/>
  <c r="DV115" i="2" s="1"/>
  <c r="DV116" i="2" s="1"/>
  <c r="DV121" i="2" s="1"/>
  <c r="DV20" i="2" s="1"/>
  <c r="DV22" i="2" s="1"/>
  <c r="DW96" i="2"/>
  <c r="DW82" i="2"/>
  <c r="DW86" i="2"/>
  <c r="DX98" i="2"/>
  <c r="DV122" i="2" l="1"/>
  <c r="DV27" i="2" s="1"/>
  <c r="DV29" i="2" s="1"/>
  <c r="DW107" i="2"/>
  <c r="DW87" i="2"/>
  <c r="DW88" i="2" s="1"/>
  <c r="DW99" i="2" s="1"/>
  <c r="DY71" i="2"/>
  <c r="DV123" i="2" l="1"/>
  <c r="DY73" i="2"/>
  <c r="DY85" i="2"/>
  <c r="DX82" i="2"/>
  <c r="DX86" i="2"/>
  <c r="DW101" i="2"/>
  <c r="DW113" i="2"/>
  <c r="DW100" i="2"/>
  <c r="DX95" i="2" s="1"/>
  <c r="DX96" i="2" s="1"/>
  <c r="DY72" i="2"/>
  <c r="DZ67" i="2" s="1"/>
  <c r="DZ68" i="2" s="1"/>
  <c r="DW110" i="2" l="1"/>
  <c r="DW114" i="2"/>
  <c r="DW115" i="2" s="1"/>
  <c r="DW116" i="2" s="1"/>
  <c r="DY98" i="2"/>
  <c r="DX107" i="2"/>
  <c r="DX87" i="2"/>
  <c r="DX88" i="2" s="1"/>
  <c r="DX99" i="2" s="1"/>
  <c r="DW122" i="2" l="1"/>
  <c r="DW27" i="2" s="1"/>
  <c r="DW29" i="2" s="1"/>
  <c r="DW121" i="2"/>
  <c r="DW20" i="2" s="1"/>
  <c r="DW22" i="2" s="1"/>
  <c r="DX100" i="2"/>
  <c r="DY95" i="2" s="1"/>
  <c r="DX101" i="2"/>
  <c r="DX113" i="2"/>
  <c r="DZ71" i="2"/>
  <c r="DW123" i="2" l="1"/>
  <c r="DY82" i="2"/>
  <c r="DY86" i="2"/>
  <c r="DY96" i="2"/>
  <c r="DZ73" i="2"/>
  <c r="G73" i="2" s="1"/>
  <c r="E73" i="2" s="1"/>
  <c r="DZ85" i="2"/>
  <c r="DX110" i="2"/>
  <c r="DX114" i="2"/>
  <c r="DX115" i="2" s="1"/>
  <c r="DX116" i="2" s="1"/>
  <c r="DZ72" i="2"/>
  <c r="DZ86" i="2" l="1"/>
  <c r="DZ98" i="2"/>
  <c r="DX122" i="2"/>
  <c r="DX27" i="2" s="1"/>
  <c r="DX29" i="2" s="1"/>
  <c r="DX121" i="2"/>
  <c r="DY107" i="2"/>
  <c r="DY87" i="2"/>
  <c r="DY88" i="2" s="1"/>
  <c r="DY99" i="2" s="1"/>
  <c r="DX123" i="2" l="1"/>
  <c r="DX20" i="2"/>
  <c r="DX22" i="2" s="1"/>
  <c r="DY101" i="2"/>
  <c r="DY113" i="2"/>
  <c r="DY100" i="2"/>
  <c r="DZ95" i="2" s="1"/>
  <c r="DZ82" i="2"/>
  <c r="G82" i="2" s="1"/>
  <c r="DZ107" i="2" l="1"/>
  <c r="DZ87" i="2"/>
  <c r="DZ88" i="2" s="1"/>
  <c r="DZ96" i="2"/>
  <c r="DY110" i="2"/>
  <c r="DY114" i="2"/>
  <c r="DY115" i="2" s="1"/>
  <c r="DY116" i="2" s="1"/>
  <c r="DZ99" i="2" l="1"/>
  <c r="DZ100" i="2" s="1"/>
  <c r="DY122" i="2"/>
  <c r="DY27" i="2" s="1"/>
  <c r="DY29" i="2" s="1"/>
  <c r="DY121" i="2"/>
  <c r="DY20" i="2" s="1"/>
  <c r="DY22" i="2" s="1"/>
  <c r="DZ114" i="2"/>
  <c r="DZ101" i="2" l="1"/>
  <c r="G101" i="2" s="1"/>
  <c r="DZ113" i="2"/>
  <c r="DY123" i="2"/>
  <c r="DZ110" i="2" l="1"/>
  <c r="G110" i="2" s="1"/>
  <c r="DZ115" i="2"/>
  <c r="DZ116" i="2" s="1"/>
  <c r="DZ122" i="2" l="1"/>
  <c r="DZ27" i="2" s="1"/>
  <c r="DZ121" i="2"/>
  <c r="DZ123" i="2" l="1"/>
  <c r="DZ20" i="2"/>
  <c r="DZ29" i="2"/>
  <c r="G27" i="2"/>
  <c r="G28" i="2" s="1"/>
  <c r="G29" i="2" l="1"/>
  <c r="G30" i="2"/>
  <c r="DZ22" i="2"/>
  <c r="G20" i="2"/>
  <c r="G21" i="2" s="1"/>
  <c r="M7" i="2" s="1"/>
  <c r="M6" i="2" s="1"/>
  <c r="G23" i="2" l="1"/>
  <c r="G22" i="2"/>
</calcChain>
</file>

<file path=xl/sharedStrings.xml><?xml version="1.0" encoding="utf-8"?>
<sst xmlns="http://schemas.openxmlformats.org/spreadsheetml/2006/main" count="108" uniqueCount="79">
  <si>
    <t>FROST AND MAIN - SUMMARY PROPERTY-LEVEL CASH FLOWS</t>
  </si>
  <si>
    <t>DEVELOPMENT CASH FLOWS</t>
  </si>
  <si>
    <t>Total Project Cost</t>
  </si>
  <si>
    <t>Cash Flow after Financing</t>
  </si>
  <si>
    <t>Net Proceeds from Sale</t>
  </si>
  <si>
    <t>Net Levered Cash Flow</t>
  </si>
  <si>
    <t>Levered Internal Rate of Return</t>
  </si>
  <si>
    <t>Levered Equity Multiple</t>
  </si>
  <si>
    <t>Hint: The Net Levered Cash Flow line should link to the GP-LP waterfall</t>
  </si>
  <si>
    <t>GP</t>
  </si>
  <si>
    <t>LP</t>
  </si>
  <si>
    <t>Total</t>
  </si>
  <si>
    <t>Partnership Structure</t>
  </si>
  <si>
    <t>1st Hurdle</t>
  </si>
  <si>
    <t>2nd Hurdle</t>
  </si>
  <si>
    <t>3rd Hurdle</t>
  </si>
  <si>
    <t>4th Hurdle</t>
  </si>
  <si>
    <t>Promote Structure</t>
  </si>
  <si>
    <t>Partnership</t>
  </si>
  <si>
    <t>Distribution %</t>
  </si>
  <si>
    <t>Equity Contributions / Partner Percentages</t>
  </si>
  <si>
    <t>Summary of Partnership Distribution</t>
  </si>
  <si>
    <t>GP Distributions</t>
  </si>
  <si>
    <t>LP Distributions</t>
  </si>
  <si>
    <t>Cash Flow for Distribution</t>
  </si>
  <si>
    <t>Net Property-Level Levered Cash Flow</t>
  </si>
  <si>
    <t>Property Level IRR</t>
  </si>
  <si>
    <t>Property Level Eq Multiple</t>
  </si>
  <si>
    <t>1st Hurdle Partnership Distribution</t>
  </si>
  <si>
    <t>Required IRR</t>
  </si>
  <si>
    <t>LP Contributions</t>
  </si>
  <si>
    <t>LP Required Return</t>
  </si>
  <si>
    <t>GP Required Return</t>
  </si>
  <si>
    <t>GP Contributions</t>
  </si>
  <si>
    <t>LP Distributions (1st Hurdle)</t>
  </si>
  <si>
    <t>GP Distributions (1st Hurdle)</t>
  </si>
  <si>
    <t>Total Distributions in 1st Hurdle</t>
  </si>
  <si>
    <t>Cash Flow Remaining for Next Hurdle</t>
  </si>
  <si>
    <t>Cash Flow for IRR Check</t>
  </si>
  <si>
    <t>LP Beginning Balance (Capital Account)</t>
  </si>
  <si>
    <t>LP Ending Balance (Capital Account)</t>
  </si>
  <si>
    <t>GP Beginning Balance (Capital Account)</t>
  </si>
  <si>
    <t>GP Ending Balance (Capital Account)</t>
  </si>
  <si>
    <t>4th Hurdle Partnership Distribution</t>
  </si>
  <si>
    <t>3rd Hurdle Partnership Distribution</t>
  </si>
  <si>
    <t>2nd Hurdle Partnership Distribution</t>
  </si>
  <si>
    <t>LP Distributions (2nd Hurdle)</t>
  </si>
  <si>
    <t>GP Distributions (2nd Hurdle)</t>
  </si>
  <si>
    <t>Total Distributions in 2nd Hurdle</t>
  </si>
  <si>
    <t>LP Distributions (3rd Hurdle)</t>
  </si>
  <si>
    <t>GP Distributions (3rd Hurdle)</t>
  </si>
  <si>
    <t>Total Distributions in 3rd Hurdle</t>
  </si>
  <si>
    <t>LP Distributions (4th Hurdle)</t>
  </si>
  <si>
    <t>GP Distributions (4th Hurdle)</t>
  </si>
  <si>
    <t>Total Distributions in 4th Hurdle</t>
  </si>
  <si>
    <t>Total LP Contributions</t>
  </si>
  <si>
    <t>Total LP Distributions</t>
  </si>
  <si>
    <t>Total LP Profit</t>
  </si>
  <si>
    <t>LP IRR</t>
  </si>
  <si>
    <t>LP Equity Multiple</t>
  </si>
  <si>
    <t>Total GP Contributions</t>
  </si>
  <si>
    <t>Total GP Distributions</t>
  </si>
  <si>
    <t>Total GP Profit</t>
  </si>
  <si>
    <t>GP IRR</t>
  </si>
  <si>
    <t>GP Equity Multiple</t>
  </si>
  <si>
    <t>Profit Distributed</t>
  </si>
  <si>
    <t xml:space="preserve">BTCF </t>
  </si>
  <si>
    <t>Error Check</t>
  </si>
  <si>
    <t>GP Current Distributions (3rd Hurdle)</t>
  </si>
  <si>
    <t>GP Prior Distributions (1st + 2nd Hurdle)</t>
  </si>
  <si>
    <t>LP Prior Distributions (1st + 2nd Hurdle)</t>
  </si>
  <si>
    <t>LP Current Distributions (3rd Hurdle)</t>
  </si>
  <si>
    <t>LP Prior Distributions (1st Hurdle)</t>
  </si>
  <si>
    <t>GP Prior Distributions (1st Hurdle)</t>
  </si>
  <si>
    <t>GP Current Distributions (2nd Hurdle)</t>
  </si>
  <si>
    <t>LP Current Distributions (2nd Hurdle)</t>
  </si>
  <si>
    <t>The GP does not have a required return, only the LP</t>
  </si>
  <si>
    <t>The GP gets 28% of all distributed cash flow until the LP hits 11%</t>
  </si>
  <si>
    <t>The GP gets 37% of all distributed cash flow until the LP hits 14%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</si>
</sst>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164" formatCode="&quot;Month&quot;\ 0"/>
    <numFmt numFmtId="165" formatCode="&quot;Year&quot;\ 0"/>
    <numFmt numFmtId="166" formatCode="0.00&quot;X&quot;"/>
    <numFmt numFmtId="167" formatCode="&quot;Up to &quot;0%&quot; IRR&quot;"/>
    <numFmt numFmtId="168" formatCode="0.00&quot;x&quot;"/>
    <numFmt numFmtId="169" formatCode="#,##0.00&quot;x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1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41" fontId="0" fillId="0" borderId="0" xfId="0" applyNumberFormat="1" applyFill="1" applyAlignment="1">
      <alignment horizontal="right"/>
    </xf>
    <xf numFmtId="41" fontId="0" fillId="0" borderId="0" xfId="0" applyNumberFormat="1"/>
    <xf numFmtId="165" fontId="0" fillId="0" borderId="0" xfId="0" applyNumberFormat="1"/>
    <xf numFmtId="41" fontId="4" fillId="0" borderId="0" xfId="0" applyNumberFormat="1" applyFont="1"/>
    <xf numFmtId="15" fontId="3" fillId="0" borderId="0" xfId="0" applyNumberFormat="1" applyFont="1"/>
    <xf numFmtId="41" fontId="0" fillId="0" borderId="0" xfId="0" applyNumberFormat="1" applyFill="1"/>
    <xf numFmtId="0" fontId="5" fillId="0" borderId="0" xfId="0" applyFont="1"/>
    <xf numFmtId="0" fontId="6" fillId="0" borderId="0" xfId="0" applyFont="1"/>
    <xf numFmtId="41" fontId="3" fillId="0" borderId="0" xfId="0" applyNumberFormat="1" applyFont="1"/>
    <xf numFmtId="41" fontId="3" fillId="0" borderId="0" xfId="0" applyNumberFormat="1" applyFont="1" applyFill="1"/>
    <xf numFmtId="15" fontId="7" fillId="0" borderId="0" xfId="0" applyNumberFormat="1" applyFont="1"/>
    <xf numFmtId="0" fontId="0" fillId="0" borderId="1" xfId="0" applyFont="1" applyFill="1" applyBorder="1"/>
    <xf numFmtId="164" fontId="0" fillId="0" borderId="1" xfId="0" applyNumberFormat="1" applyFont="1" applyBorder="1"/>
    <xf numFmtId="0" fontId="8" fillId="0" borderId="0" xfId="0" quotePrefix="1" applyFont="1"/>
    <xf numFmtId="41" fontId="9" fillId="0" borderId="0" xfId="0" applyNumberFormat="1" applyFont="1" applyAlignment="1">
      <alignment horizontal="right"/>
    </xf>
    <xf numFmtId="41" fontId="9" fillId="0" borderId="0" xfId="0" applyNumberFormat="1" applyFont="1" applyFill="1"/>
    <xf numFmtId="41" fontId="5" fillId="0" borderId="0" xfId="0" applyNumberFormat="1" applyFont="1" applyFill="1"/>
    <xf numFmtId="41" fontId="5" fillId="0" borderId="0" xfId="0" applyNumberFormat="1" applyFont="1"/>
    <xf numFmtId="0" fontId="6" fillId="0" borderId="0" xfId="0" applyFont="1" applyAlignment="1">
      <alignment horizontal="left" indent="1"/>
    </xf>
    <xf numFmtId="10" fontId="6" fillId="0" borderId="0" xfId="0" applyNumberFormat="1" applyFont="1" applyAlignment="1">
      <alignment horizontal="right"/>
    </xf>
    <xf numFmtId="166" fontId="6" fillId="0" borderId="0" xfId="0" applyNumberFormat="1" applyFont="1"/>
    <xf numFmtId="3" fontId="0" fillId="0" borderId="0" xfId="0" applyNumberFormat="1"/>
    <xf numFmtId="0" fontId="0" fillId="0" borderId="0" xfId="0" applyBorder="1"/>
    <xf numFmtId="0" fontId="0" fillId="0" borderId="2" xfId="0" applyBorder="1"/>
    <xf numFmtId="167" fontId="10" fillId="0" borderId="0" xfId="1" applyNumberFormat="1" applyFont="1" applyBorder="1"/>
    <xf numFmtId="0" fontId="0" fillId="0" borderId="3" xfId="0" applyBorder="1"/>
    <xf numFmtId="0" fontId="0" fillId="0" borderId="4" xfId="0" applyBorder="1"/>
    <xf numFmtId="9" fontId="10" fillId="0" borderId="4" xfId="0" applyNumberFormat="1" applyFont="1" applyBorder="1"/>
    <xf numFmtId="9" fontId="10" fillId="0" borderId="0" xfId="0" applyNumberFormat="1" applyFont="1" applyBorder="1"/>
    <xf numFmtId="3" fontId="0" fillId="0" borderId="6" xfId="0" applyNumberFormat="1" applyBorder="1"/>
    <xf numFmtId="9" fontId="11" fillId="0" borderId="0" xfId="0" applyNumberFormat="1" applyFont="1" applyBorder="1"/>
    <xf numFmtId="3" fontId="11" fillId="0" borderId="6" xfId="0" applyNumberFormat="1" applyFont="1" applyBorder="1"/>
    <xf numFmtId="9" fontId="0" fillId="0" borderId="4" xfId="0" applyNumberFormat="1" applyBorder="1"/>
    <xf numFmtId="9" fontId="0" fillId="0" borderId="7" xfId="0" applyNumberFormat="1" applyBorder="1"/>
    <xf numFmtId="9" fontId="0" fillId="0" borderId="8" xfId="0" applyNumberFormat="1" applyBorder="1"/>
    <xf numFmtId="9" fontId="10" fillId="0" borderId="9" xfId="0" applyNumberFormat="1" applyFont="1" applyBorder="1"/>
    <xf numFmtId="9" fontId="10" fillId="0" borderId="10" xfId="0" applyNumberFormat="1" applyFont="1" applyBorder="1"/>
    <xf numFmtId="9" fontId="3" fillId="0" borderId="0" xfId="0" applyNumberFormat="1" applyFont="1" applyBorder="1"/>
    <xf numFmtId="9" fontId="3" fillId="0" borderId="4" xfId="0" applyNumberFormat="1" applyFont="1" applyBorder="1"/>
    <xf numFmtId="0" fontId="0" fillId="4" borderId="0" xfId="0" applyFill="1"/>
    <xf numFmtId="0" fontId="12" fillId="4" borderId="0" xfId="0" applyFont="1" applyFill="1"/>
    <xf numFmtId="164" fontId="12" fillId="4" borderId="0" xfId="0" applyNumberFormat="1" applyFont="1" applyFill="1" applyBorder="1"/>
    <xf numFmtId="3" fontId="5" fillId="0" borderId="0" xfId="0" applyNumberFormat="1" applyFont="1"/>
    <xf numFmtId="10" fontId="0" fillId="0" borderId="0" xfId="0" applyNumberFormat="1"/>
    <xf numFmtId="0" fontId="13" fillId="0" borderId="0" xfId="0" applyFont="1"/>
    <xf numFmtId="0" fontId="14" fillId="0" borderId="9" xfId="0" applyFont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3" fontId="0" fillId="0" borderId="0" xfId="0" applyNumberFormat="1" applyFont="1"/>
    <xf numFmtId="9" fontId="0" fillId="0" borderId="0" xfId="0" applyNumberFormat="1"/>
    <xf numFmtId="3" fontId="14" fillId="0" borderId="6" xfId="0" applyNumberFormat="1" applyFont="1" applyBorder="1" applyAlignment="1">
      <alignment horizontal="right"/>
    </xf>
    <xf numFmtId="3" fontId="0" fillId="0" borderId="5" xfId="0" applyNumberFormat="1" applyBorder="1"/>
    <xf numFmtId="3" fontId="12" fillId="4" borderId="0" xfId="0" applyNumberFormat="1" applyFont="1" applyFill="1"/>
    <xf numFmtId="9" fontId="0" fillId="0" borderId="6" xfId="1" applyFont="1" applyBorder="1"/>
    <xf numFmtId="9" fontId="0" fillId="0" borderId="5" xfId="1" applyFont="1" applyBorder="1"/>
    <xf numFmtId="3" fontId="15" fillId="0" borderId="0" xfId="0" applyNumberFormat="1" applyFont="1"/>
    <xf numFmtId="168" fontId="0" fillId="0" borderId="0" xfId="0" applyNumberFormat="1"/>
    <xf numFmtId="169" fontId="0" fillId="0" borderId="0" xfId="0" applyNumberFormat="1"/>
    <xf numFmtId="0" fontId="16" fillId="0" borderId="13" xfId="0" applyFont="1" applyBorder="1" applyAlignment="1">
      <alignment horizontal="right"/>
    </xf>
    <xf numFmtId="164" fontId="12" fillId="0" borderId="0" xfId="0" applyNumberFormat="1" applyFont="1" applyFill="1" applyBorder="1"/>
    <xf numFmtId="15" fontId="3" fillId="0" borderId="0" xfId="0" applyNumberFormat="1" applyFont="1" applyFill="1"/>
    <xf numFmtId="165" fontId="0" fillId="0" borderId="0" xfId="0" applyNumberFormat="1" applyFill="1"/>
    <xf numFmtId="3" fontId="0" fillId="0" borderId="0" xfId="0" applyNumberFormat="1" applyFill="1"/>
    <xf numFmtId="3" fontId="15" fillId="0" borderId="0" xfId="0" applyNumberFormat="1" applyFont="1" applyFill="1"/>
    <xf numFmtId="10" fontId="0" fillId="0" borderId="0" xfId="0" applyNumberFormat="1" applyFill="1"/>
    <xf numFmtId="10" fontId="3" fillId="0" borderId="0" xfId="0" applyNumberFormat="1" applyFont="1" applyFill="1"/>
    <xf numFmtId="10" fontId="12" fillId="0" borderId="0" xfId="0" applyNumberFormat="1" applyFont="1" applyFill="1" applyBorder="1"/>
    <xf numFmtId="10" fontId="15" fillId="0" borderId="0" xfId="0" applyNumberFormat="1" applyFont="1" applyFill="1"/>
    <xf numFmtId="0" fontId="12" fillId="4" borderId="3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2" fillId="4" borderId="11" xfId="0" applyFont="1" applyFill="1" applyBorder="1" applyAlignment="1">
      <alignment horizontal="left"/>
    </xf>
    <xf numFmtId="0" fontId="12" fillId="4" borderId="12" xfId="0" applyFont="1" applyFill="1" applyBorder="1" applyAlignment="1">
      <alignment horizontal="left"/>
    </xf>
    <xf numFmtId="0" fontId="12" fillId="4" borderId="13" xfId="0" applyFont="1" applyFill="1" applyBorder="1" applyAlignment="1">
      <alignment horizontal="left"/>
    </xf>
    <xf numFmtId="0" fontId="12" fillId="4" borderId="14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/>
    </xf>
    <xf numFmtId="0" fontId="0" fillId="5" borderId="0" xfId="0" applyFill="1"/>
    <xf numFmtId="3" fontId="0" fillId="5" borderId="0" xfId="0" applyNumberFormat="1" applyFill="1"/>
    <xf numFmtId="3" fontId="6" fillId="5" borderId="0" xfId="0" applyNumberFormat="1" applyFont="1" applyFill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Q35"/>
  <sheetViews>
    <sheetView zoomScaleNormal="100" workbookViewId="0">
      <selection activeCell="D11" sqref="D11:DT11"/>
    </sheetView>
  </sheetViews>
  <sheetFormatPr defaultColWidth="0" defaultRowHeight="15" zeroHeight="1" x14ac:dyDescent="0.25"/>
  <cols>
    <col min="1" max="1" width="2.42578125" customWidth="1"/>
    <col min="2" max="2" width="29.28515625" customWidth="1"/>
    <col min="3" max="3" width="2.140625" customWidth="1"/>
    <col min="4" max="4" width="12.28515625" bestFit="1" customWidth="1"/>
    <col min="5" max="5" width="11.5703125" bestFit="1" customWidth="1"/>
    <col min="6" max="6" width="9.7109375" bestFit="1" customWidth="1"/>
    <col min="7" max="7" width="9.85546875" bestFit="1" customWidth="1"/>
    <col min="8" max="8" width="9.5703125" bestFit="1" customWidth="1"/>
    <col min="9" max="9" width="10.140625" bestFit="1" customWidth="1"/>
    <col min="10" max="10" width="9.42578125" bestFit="1" customWidth="1"/>
    <col min="11" max="11" width="9.7109375" bestFit="1" customWidth="1"/>
    <col min="12" max="12" width="9.85546875" bestFit="1" customWidth="1"/>
    <col min="13" max="13" width="9.7109375" bestFit="1" customWidth="1"/>
    <col min="14" max="14" width="9.42578125" bestFit="1" customWidth="1"/>
    <col min="15" max="15" width="10" bestFit="1" customWidth="1"/>
    <col min="16" max="16" width="9.7109375" bestFit="1" customWidth="1"/>
    <col min="17" max="17" width="9.28515625" bestFit="1" customWidth="1"/>
    <col min="18" max="18" width="9.7109375" bestFit="1" customWidth="1"/>
    <col min="19" max="19" width="9.85546875" bestFit="1" customWidth="1"/>
    <col min="20" max="20" width="9.5703125" bestFit="1" customWidth="1"/>
    <col min="21" max="21" width="10.140625" bestFit="1" customWidth="1"/>
    <col min="22" max="22" width="9.42578125" bestFit="1" customWidth="1"/>
    <col min="23" max="23" width="9.28515625" bestFit="1" customWidth="1"/>
    <col min="24" max="24" width="9.85546875" bestFit="1" customWidth="1"/>
    <col min="25" max="25" width="9.7109375" bestFit="1" customWidth="1"/>
    <col min="26" max="26" width="9.42578125" bestFit="1" customWidth="1"/>
    <col min="27" max="27" width="10" bestFit="1" customWidth="1"/>
    <col min="28" max="28" width="9.7109375" bestFit="1" customWidth="1"/>
    <col min="29" max="29" width="9.28515625" bestFit="1" customWidth="1"/>
    <col min="30" max="30" width="9.7109375" bestFit="1" customWidth="1"/>
    <col min="31" max="31" width="9.85546875" bestFit="1" customWidth="1"/>
    <col min="32" max="32" width="11.28515625" bestFit="1" customWidth="1"/>
    <col min="33" max="33" width="10.140625" bestFit="1" customWidth="1"/>
    <col min="34" max="34" width="10.5703125" bestFit="1" customWidth="1"/>
    <col min="35" max="35" width="9.28515625" bestFit="1" customWidth="1"/>
    <col min="36" max="36" width="9.85546875" bestFit="1" customWidth="1"/>
    <col min="37" max="37" width="9.7109375" bestFit="1" customWidth="1"/>
    <col min="38" max="38" width="9.42578125" bestFit="1" customWidth="1"/>
    <col min="39" max="39" width="10" bestFit="1" customWidth="1"/>
    <col min="40" max="40" width="9.7109375" bestFit="1" customWidth="1"/>
    <col min="41" max="41" width="9.28515625" bestFit="1" customWidth="1"/>
    <col min="42" max="42" width="9.7109375" bestFit="1" customWidth="1"/>
    <col min="43" max="43" width="9.85546875" bestFit="1" customWidth="1"/>
    <col min="44" max="44" width="9.5703125" bestFit="1" customWidth="1"/>
    <col min="45" max="45" width="10.140625" bestFit="1" customWidth="1"/>
    <col min="46" max="46" width="9.42578125" bestFit="1" customWidth="1"/>
    <col min="47" max="47" width="9.28515625" bestFit="1" customWidth="1"/>
    <col min="48" max="48" width="9.85546875" bestFit="1" customWidth="1"/>
    <col min="49" max="49" width="9.7109375" bestFit="1" customWidth="1"/>
    <col min="50" max="50" width="9.42578125" bestFit="1" customWidth="1"/>
    <col min="51" max="51" width="10" bestFit="1" customWidth="1"/>
    <col min="52" max="52" width="9.7109375" bestFit="1" customWidth="1"/>
    <col min="53" max="53" width="9.28515625" bestFit="1" customWidth="1"/>
    <col min="54" max="54" width="9.7109375" bestFit="1" customWidth="1"/>
    <col min="55" max="55" width="9.85546875" bestFit="1" customWidth="1"/>
    <col min="56" max="56" width="9.5703125" bestFit="1" customWidth="1"/>
    <col min="57" max="57" width="10.140625" bestFit="1" customWidth="1"/>
    <col min="58" max="58" width="9.42578125" bestFit="1" customWidth="1"/>
    <col min="59" max="59" width="9.28515625" bestFit="1" customWidth="1"/>
    <col min="60" max="60" width="9.85546875" bestFit="1" customWidth="1"/>
    <col min="61" max="61" width="9.7109375" bestFit="1" customWidth="1"/>
    <col min="62" max="62" width="9.42578125" bestFit="1" customWidth="1"/>
    <col min="63" max="63" width="10" bestFit="1" customWidth="1"/>
    <col min="64" max="64" width="9.7109375" bestFit="1" customWidth="1"/>
    <col min="65" max="65" width="9.28515625" bestFit="1" customWidth="1"/>
    <col min="66" max="66" width="9.7109375" bestFit="1" customWidth="1"/>
    <col min="67" max="67" width="9.85546875" bestFit="1" customWidth="1"/>
    <col min="68" max="68" width="9.5703125" bestFit="1" customWidth="1"/>
    <col min="69" max="69" width="10.140625" bestFit="1" customWidth="1"/>
    <col min="70" max="70" width="9.42578125" bestFit="1" customWidth="1"/>
    <col min="71" max="71" width="9.28515625" bestFit="1" customWidth="1"/>
    <col min="72" max="72" width="9.85546875" bestFit="1" customWidth="1"/>
    <col min="73" max="73" width="9.7109375" bestFit="1" customWidth="1"/>
    <col min="74" max="74" width="9.42578125" bestFit="1" customWidth="1"/>
    <col min="75" max="75" width="10" bestFit="1" customWidth="1"/>
    <col min="76" max="76" width="9.7109375" bestFit="1" customWidth="1"/>
    <col min="77" max="77" width="9.28515625" bestFit="1" customWidth="1"/>
    <col min="78" max="78" width="9.7109375" bestFit="1" customWidth="1"/>
    <col min="79" max="79" width="9.85546875" bestFit="1" customWidth="1"/>
    <col min="80" max="80" width="9.5703125" bestFit="1" customWidth="1"/>
    <col min="81" max="81" width="10.140625" bestFit="1" customWidth="1"/>
    <col min="82" max="82" width="9.42578125" bestFit="1" customWidth="1"/>
    <col min="83" max="83" width="9.28515625" bestFit="1" customWidth="1"/>
    <col min="84" max="84" width="9.85546875" bestFit="1" customWidth="1"/>
    <col min="85" max="85" width="9.7109375" bestFit="1" customWidth="1"/>
    <col min="86" max="86" width="9.42578125" bestFit="1" customWidth="1"/>
    <col min="87" max="87" width="10" bestFit="1" customWidth="1"/>
    <col min="88" max="88" width="9.7109375" bestFit="1" customWidth="1"/>
    <col min="89" max="89" width="9.28515625" bestFit="1" customWidth="1"/>
    <col min="90" max="90" width="9.7109375" bestFit="1" customWidth="1"/>
    <col min="91" max="91" width="9.85546875" bestFit="1" customWidth="1"/>
    <col min="92" max="92" width="9.5703125" bestFit="1" customWidth="1"/>
    <col min="93" max="93" width="10.140625" bestFit="1" customWidth="1"/>
    <col min="94" max="94" width="9.42578125" bestFit="1" customWidth="1"/>
    <col min="95" max="95" width="9.28515625" bestFit="1" customWidth="1"/>
    <col min="96" max="96" width="9.85546875" bestFit="1" customWidth="1"/>
    <col min="97" max="97" width="9.7109375" bestFit="1" customWidth="1"/>
    <col min="98" max="98" width="9.42578125" bestFit="1" customWidth="1"/>
    <col min="99" max="99" width="10" bestFit="1" customWidth="1"/>
    <col min="100" max="100" width="9.7109375" bestFit="1" customWidth="1"/>
    <col min="101" max="101" width="9.28515625" bestFit="1" customWidth="1"/>
    <col min="102" max="102" width="9.7109375" bestFit="1" customWidth="1"/>
    <col min="103" max="103" width="9.85546875" bestFit="1" customWidth="1"/>
    <col min="104" max="123" width="10.28515625" bestFit="1" customWidth="1"/>
    <col min="124" max="124" width="11.5703125" bestFit="1" customWidth="1"/>
    <col min="125" max="125" width="2" customWidth="1"/>
    <col min="126" max="147" width="0" hidden="1" customWidth="1"/>
    <col min="148" max="16384" width="9.140625" hidden="1"/>
  </cols>
  <sheetData>
    <row r="1" spans="2:128" x14ac:dyDescent="0.25"/>
    <row r="2" spans="2:128" ht="15.75" x14ac:dyDescent="0.25">
      <c r="B2" s="2" t="s">
        <v>0</v>
      </c>
      <c r="C2" s="2"/>
      <c r="D2" s="1"/>
      <c r="E2" s="1"/>
      <c r="F2" s="1"/>
    </row>
    <row r="3" spans="2:128" ht="5.0999999999999996" customHeight="1" x14ac:dyDescent="0.25">
      <c r="B3" s="5"/>
      <c r="C3" s="5"/>
      <c r="D3" s="4"/>
      <c r="E3" s="4"/>
      <c r="F3" s="4"/>
    </row>
    <row r="4" spans="2:128" x14ac:dyDescent="0.25">
      <c r="B4" s="3" t="s">
        <v>1</v>
      </c>
      <c r="C4" s="3"/>
      <c r="D4" s="3"/>
      <c r="E4" s="3"/>
      <c r="F4" s="3"/>
    </row>
    <row r="5" spans="2:128" x14ac:dyDescent="0.25">
      <c r="B5" s="4"/>
      <c r="C5" s="4"/>
      <c r="D5" s="17">
        <v>43830</v>
      </c>
      <c r="E5" s="11">
        <f>EOMONTH(D5,1)</f>
        <v>43861</v>
      </c>
      <c r="F5" s="11">
        <f t="shared" ref="F5:BQ5" si="0">EOMONTH(E5,1)</f>
        <v>43890</v>
      </c>
      <c r="G5" s="11">
        <f t="shared" si="0"/>
        <v>43921</v>
      </c>
      <c r="H5" s="11">
        <f t="shared" si="0"/>
        <v>43951</v>
      </c>
      <c r="I5" s="11">
        <f t="shared" si="0"/>
        <v>43982</v>
      </c>
      <c r="J5" s="11">
        <f t="shared" si="0"/>
        <v>44012</v>
      </c>
      <c r="K5" s="11">
        <f t="shared" si="0"/>
        <v>44043</v>
      </c>
      <c r="L5" s="11">
        <f t="shared" si="0"/>
        <v>44074</v>
      </c>
      <c r="M5" s="11">
        <f t="shared" si="0"/>
        <v>44104</v>
      </c>
      <c r="N5" s="11">
        <f t="shared" si="0"/>
        <v>44135</v>
      </c>
      <c r="O5" s="11">
        <f t="shared" si="0"/>
        <v>44165</v>
      </c>
      <c r="P5" s="11">
        <f t="shared" si="0"/>
        <v>44196</v>
      </c>
      <c r="Q5" s="11">
        <f t="shared" si="0"/>
        <v>44227</v>
      </c>
      <c r="R5" s="11">
        <f t="shared" si="0"/>
        <v>44255</v>
      </c>
      <c r="S5" s="11">
        <f t="shared" si="0"/>
        <v>44286</v>
      </c>
      <c r="T5" s="11">
        <f t="shared" si="0"/>
        <v>44316</v>
      </c>
      <c r="U5" s="11">
        <f t="shared" si="0"/>
        <v>44347</v>
      </c>
      <c r="V5" s="11">
        <f t="shared" si="0"/>
        <v>44377</v>
      </c>
      <c r="W5" s="11">
        <f t="shared" si="0"/>
        <v>44408</v>
      </c>
      <c r="X5" s="11">
        <f t="shared" si="0"/>
        <v>44439</v>
      </c>
      <c r="Y5" s="11">
        <f t="shared" si="0"/>
        <v>44469</v>
      </c>
      <c r="Z5" s="11">
        <f t="shared" si="0"/>
        <v>44500</v>
      </c>
      <c r="AA5" s="11">
        <f t="shared" si="0"/>
        <v>44530</v>
      </c>
      <c r="AB5" s="11">
        <f t="shared" si="0"/>
        <v>44561</v>
      </c>
      <c r="AC5" s="11">
        <f t="shared" si="0"/>
        <v>44592</v>
      </c>
      <c r="AD5" s="11">
        <f t="shared" si="0"/>
        <v>44620</v>
      </c>
      <c r="AE5" s="11">
        <f t="shared" si="0"/>
        <v>44651</v>
      </c>
      <c r="AF5" s="11">
        <f t="shared" si="0"/>
        <v>44681</v>
      </c>
      <c r="AG5" s="11">
        <f t="shared" si="0"/>
        <v>44712</v>
      </c>
      <c r="AH5" s="11">
        <f t="shared" si="0"/>
        <v>44742</v>
      </c>
      <c r="AI5" s="11">
        <f t="shared" si="0"/>
        <v>44773</v>
      </c>
      <c r="AJ5" s="11">
        <f t="shared" si="0"/>
        <v>44804</v>
      </c>
      <c r="AK5" s="11">
        <f t="shared" si="0"/>
        <v>44834</v>
      </c>
      <c r="AL5" s="11">
        <f t="shared" si="0"/>
        <v>44865</v>
      </c>
      <c r="AM5" s="11">
        <f t="shared" si="0"/>
        <v>44895</v>
      </c>
      <c r="AN5" s="11">
        <f t="shared" si="0"/>
        <v>44926</v>
      </c>
      <c r="AO5" s="11">
        <f t="shared" si="0"/>
        <v>44957</v>
      </c>
      <c r="AP5" s="11">
        <f t="shared" si="0"/>
        <v>44985</v>
      </c>
      <c r="AQ5" s="11">
        <f t="shared" si="0"/>
        <v>45016</v>
      </c>
      <c r="AR5" s="11">
        <f t="shared" si="0"/>
        <v>45046</v>
      </c>
      <c r="AS5" s="11">
        <f t="shared" si="0"/>
        <v>45077</v>
      </c>
      <c r="AT5" s="11">
        <f t="shared" si="0"/>
        <v>45107</v>
      </c>
      <c r="AU5" s="11">
        <f t="shared" si="0"/>
        <v>45138</v>
      </c>
      <c r="AV5" s="11">
        <f t="shared" si="0"/>
        <v>45169</v>
      </c>
      <c r="AW5" s="11">
        <f t="shared" si="0"/>
        <v>45199</v>
      </c>
      <c r="AX5" s="11">
        <f t="shared" si="0"/>
        <v>45230</v>
      </c>
      <c r="AY5" s="11">
        <f t="shared" si="0"/>
        <v>45260</v>
      </c>
      <c r="AZ5" s="11">
        <f t="shared" si="0"/>
        <v>45291</v>
      </c>
      <c r="BA5" s="11">
        <f t="shared" si="0"/>
        <v>45322</v>
      </c>
      <c r="BB5" s="11">
        <f t="shared" si="0"/>
        <v>45351</v>
      </c>
      <c r="BC5" s="11">
        <f t="shared" si="0"/>
        <v>45382</v>
      </c>
      <c r="BD5" s="11">
        <f t="shared" si="0"/>
        <v>45412</v>
      </c>
      <c r="BE5" s="11">
        <f t="shared" si="0"/>
        <v>45443</v>
      </c>
      <c r="BF5" s="11">
        <f t="shared" si="0"/>
        <v>45473</v>
      </c>
      <c r="BG5" s="11">
        <f t="shared" si="0"/>
        <v>45504</v>
      </c>
      <c r="BH5" s="11">
        <f t="shared" si="0"/>
        <v>45535</v>
      </c>
      <c r="BI5" s="11">
        <f t="shared" si="0"/>
        <v>45565</v>
      </c>
      <c r="BJ5" s="11">
        <f t="shared" si="0"/>
        <v>45596</v>
      </c>
      <c r="BK5" s="11">
        <f t="shared" si="0"/>
        <v>45626</v>
      </c>
      <c r="BL5" s="11">
        <f t="shared" si="0"/>
        <v>45657</v>
      </c>
      <c r="BM5" s="11">
        <f t="shared" si="0"/>
        <v>45688</v>
      </c>
      <c r="BN5" s="11">
        <f t="shared" si="0"/>
        <v>45716</v>
      </c>
      <c r="BO5" s="11">
        <f t="shared" si="0"/>
        <v>45747</v>
      </c>
      <c r="BP5" s="11">
        <f t="shared" si="0"/>
        <v>45777</v>
      </c>
      <c r="BQ5" s="11">
        <f t="shared" si="0"/>
        <v>45808</v>
      </c>
      <c r="BR5" s="11">
        <f t="shared" ref="BR5:DT5" si="1">EOMONTH(BQ5,1)</f>
        <v>45838</v>
      </c>
      <c r="BS5" s="11">
        <f t="shared" si="1"/>
        <v>45869</v>
      </c>
      <c r="BT5" s="11">
        <f t="shared" si="1"/>
        <v>45900</v>
      </c>
      <c r="BU5" s="11">
        <f t="shared" si="1"/>
        <v>45930</v>
      </c>
      <c r="BV5" s="11">
        <f t="shared" si="1"/>
        <v>45961</v>
      </c>
      <c r="BW5" s="11">
        <f t="shared" si="1"/>
        <v>45991</v>
      </c>
      <c r="BX5" s="11">
        <f t="shared" si="1"/>
        <v>46022</v>
      </c>
      <c r="BY5" s="11">
        <f t="shared" si="1"/>
        <v>46053</v>
      </c>
      <c r="BZ5" s="11">
        <f t="shared" si="1"/>
        <v>46081</v>
      </c>
      <c r="CA5" s="11">
        <f t="shared" si="1"/>
        <v>46112</v>
      </c>
      <c r="CB5" s="11">
        <f t="shared" si="1"/>
        <v>46142</v>
      </c>
      <c r="CC5" s="11">
        <f t="shared" si="1"/>
        <v>46173</v>
      </c>
      <c r="CD5" s="11">
        <f t="shared" si="1"/>
        <v>46203</v>
      </c>
      <c r="CE5" s="11">
        <f t="shared" si="1"/>
        <v>46234</v>
      </c>
      <c r="CF5" s="11">
        <f t="shared" si="1"/>
        <v>46265</v>
      </c>
      <c r="CG5" s="11">
        <f t="shared" si="1"/>
        <v>46295</v>
      </c>
      <c r="CH5" s="11">
        <f t="shared" si="1"/>
        <v>46326</v>
      </c>
      <c r="CI5" s="11">
        <f t="shared" si="1"/>
        <v>46356</v>
      </c>
      <c r="CJ5" s="11">
        <f t="shared" si="1"/>
        <v>46387</v>
      </c>
      <c r="CK5" s="11">
        <f t="shared" si="1"/>
        <v>46418</v>
      </c>
      <c r="CL5" s="11">
        <f t="shared" si="1"/>
        <v>46446</v>
      </c>
      <c r="CM5" s="11">
        <f t="shared" si="1"/>
        <v>46477</v>
      </c>
      <c r="CN5" s="11">
        <f t="shared" si="1"/>
        <v>46507</v>
      </c>
      <c r="CO5" s="11">
        <f t="shared" si="1"/>
        <v>46538</v>
      </c>
      <c r="CP5" s="11">
        <f t="shared" si="1"/>
        <v>46568</v>
      </c>
      <c r="CQ5" s="11">
        <f t="shared" si="1"/>
        <v>46599</v>
      </c>
      <c r="CR5" s="11">
        <f t="shared" si="1"/>
        <v>46630</v>
      </c>
      <c r="CS5" s="11">
        <f t="shared" si="1"/>
        <v>46660</v>
      </c>
      <c r="CT5" s="11">
        <f t="shared" si="1"/>
        <v>46691</v>
      </c>
      <c r="CU5" s="11">
        <f t="shared" si="1"/>
        <v>46721</v>
      </c>
      <c r="CV5" s="11">
        <f t="shared" si="1"/>
        <v>46752</v>
      </c>
      <c r="CW5" s="11">
        <f t="shared" si="1"/>
        <v>46783</v>
      </c>
      <c r="CX5" s="11">
        <f t="shared" si="1"/>
        <v>46812</v>
      </c>
      <c r="CY5" s="11">
        <f t="shared" si="1"/>
        <v>46843</v>
      </c>
      <c r="CZ5" s="11">
        <f t="shared" si="1"/>
        <v>46873</v>
      </c>
      <c r="DA5" s="11">
        <f t="shared" si="1"/>
        <v>46904</v>
      </c>
      <c r="DB5" s="11">
        <f t="shared" si="1"/>
        <v>46934</v>
      </c>
      <c r="DC5" s="11">
        <f t="shared" si="1"/>
        <v>46965</v>
      </c>
      <c r="DD5" s="11">
        <f t="shared" si="1"/>
        <v>46996</v>
      </c>
      <c r="DE5" s="11">
        <f t="shared" si="1"/>
        <v>47026</v>
      </c>
      <c r="DF5" s="11">
        <f t="shared" si="1"/>
        <v>47057</v>
      </c>
      <c r="DG5" s="11">
        <f t="shared" si="1"/>
        <v>47087</v>
      </c>
      <c r="DH5" s="11">
        <f t="shared" si="1"/>
        <v>47118</v>
      </c>
      <c r="DI5" s="11">
        <f t="shared" si="1"/>
        <v>47149</v>
      </c>
      <c r="DJ5" s="11">
        <f t="shared" si="1"/>
        <v>47177</v>
      </c>
      <c r="DK5" s="11">
        <f t="shared" si="1"/>
        <v>47208</v>
      </c>
      <c r="DL5" s="11">
        <f t="shared" si="1"/>
        <v>47238</v>
      </c>
      <c r="DM5" s="11">
        <f t="shared" si="1"/>
        <v>47269</v>
      </c>
      <c r="DN5" s="11">
        <f t="shared" si="1"/>
        <v>47299</v>
      </c>
      <c r="DO5" s="11">
        <f t="shared" si="1"/>
        <v>47330</v>
      </c>
      <c r="DP5" s="11">
        <f t="shared" si="1"/>
        <v>47361</v>
      </c>
      <c r="DQ5" s="11">
        <f t="shared" si="1"/>
        <v>47391</v>
      </c>
      <c r="DR5" s="11">
        <f t="shared" si="1"/>
        <v>47422</v>
      </c>
      <c r="DS5" s="11">
        <f t="shared" si="1"/>
        <v>47452</v>
      </c>
      <c r="DT5" s="11">
        <f t="shared" si="1"/>
        <v>47483</v>
      </c>
    </row>
    <row r="6" spans="2:128" x14ac:dyDescent="0.25">
      <c r="B6" s="4"/>
      <c r="C6" s="4"/>
      <c r="D6" s="9">
        <f>ROUNDUP(D7/12,0)</f>
        <v>0</v>
      </c>
      <c r="E6" s="9">
        <f>ROUNDUP(E7/12,0)</f>
        <v>1</v>
      </c>
      <c r="F6" s="9">
        <f t="shared" ref="F6:BQ6" si="2">ROUNDUP(F7/12,0)</f>
        <v>1</v>
      </c>
      <c r="G6" s="9">
        <f t="shared" si="2"/>
        <v>1</v>
      </c>
      <c r="H6" s="9">
        <f t="shared" si="2"/>
        <v>1</v>
      </c>
      <c r="I6" s="9">
        <f t="shared" si="2"/>
        <v>1</v>
      </c>
      <c r="J6" s="9">
        <f t="shared" si="2"/>
        <v>1</v>
      </c>
      <c r="K6" s="9">
        <f t="shared" si="2"/>
        <v>1</v>
      </c>
      <c r="L6" s="9">
        <f t="shared" si="2"/>
        <v>1</v>
      </c>
      <c r="M6" s="9">
        <f t="shared" si="2"/>
        <v>1</v>
      </c>
      <c r="N6" s="9">
        <f t="shared" si="2"/>
        <v>1</v>
      </c>
      <c r="O6" s="9">
        <f t="shared" si="2"/>
        <v>1</v>
      </c>
      <c r="P6" s="9">
        <f t="shared" si="2"/>
        <v>1</v>
      </c>
      <c r="Q6" s="9">
        <f t="shared" si="2"/>
        <v>2</v>
      </c>
      <c r="R6" s="9">
        <f t="shared" si="2"/>
        <v>2</v>
      </c>
      <c r="S6" s="9">
        <f t="shared" si="2"/>
        <v>2</v>
      </c>
      <c r="T6" s="9">
        <f t="shared" si="2"/>
        <v>2</v>
      </c>
      <c r="U6" s="9">
        <f t="shared" si="2"/>
        <v>2</v>
      </c>
      <c r="V6" s="9">
        <f t="shared" si="2"/>
        <v>2</v>
      </c>
      <c r="W6" s="9">
        <f t="shared" si="2"/>
        <v>2</v>
      </c>
      <c r="X6" s="9">
        <f t="shared" si="2"/>
        <v>2</v>
      </c>
      <c r="Y6" s="9">
        <f t="shared" si="2"/>
        <v>2</v>
      </c>
      <c r="Z6" s="9">
        <f t="shared" si="2"/>
        <v>2</v>
      </c>
      <c r="AA6" s="9">
        <f t="shared" si="2"/>
        <v>2</v>
      </c>
      <c r="AB6" s="9">
        <f t="shared" si="2"/>
        <v>2</v>
      </c>
      <c r="AC6" s="9">
        <f t="shared" si="2"/>
        <v>3</v>
      </c>
      <c r="AD6" s="9">
        <f t="shared" si="2"/>
        <v>3</v>
      </c>
      <c r="AE6" s="9">
        <f t="shared" si="2"/>
        <v>3</v>
      </c>
      <c r="AF6" s="9">
        <f t="shared" si="2"/>
        <v>3</v>
      </c>
      <c r="AG6" s="9">
        <f t="shared" si="2"/>
        <v>3</v>
      </c>
      <c r="AH6" s="9">
        <f t="shared" si="2"/>
        <v>3</v>
      </c>
      <c r="AI6" s="9">
        <f t="shared" si="2"/>
        <v>3</v>
      </c>
      <c r="AJ6" s="9">
        <f t="shared" si="2"/>
        <v>3</v>
      </c>
      <c r="AK6" s="9">
        <f t="shared" si="2"/>
        <v>3</v>
      </c>
      <c r="AL6" s="9">
        <f t="shared" si="2"/>
        <v>3</v>
      </c>
      <c r="AM6" s="9">
        <f t="shared" si="2"/>
        <v>3</v>
      </c>
      <c r="AN6" s="9">
        <f t="shared" si="2"/>
        <v>3</v>
      </c>
      <c r="AO6" s="9">
        <f t="shared" si="2"/>
        <v>4</v>
      </c>
      <c r="AP6" s="9">
        <f t="shared" si="2"/>
        <v>4</v>
      </c>
      <c r="AQ6" s="9">
        <f t="shared" si="2"/>
        <v>4</v>
      </c>
      <c r="AR6" s="9">
        <f t="shared" si="2"/>
        <v>4</v>
      </c>
      <c r="AS6" s="9">
        <f t="shared" si="2"/>
        <v>4</v>
      </c>
      <c r="AT6" s="9">
        <f t="shared" si="2"/>
        <v>4</v>
      </c>
      <c r="AU6" s="9">
        <f t="shared" si="2"/>
        <v>4</v>
      </c>
      <c r="AV6" s="9">
        <f t="shared" si="2"/>
        <v>4</v>
      </c>
      <c r="AW6" s="9">
        <f t="shared" si="2"/>
        <v>4</v>
      </c>
      <c r="AX6" s="9">
        <f t="shared" si="2"/>
        <v>4</v>
      </c>
      <c r="AY6" s="9">
        <f t="shared" si="2"/>
        <v>4</v>
      </c>
      <c r="AZ6" s="9">
        <f t="shared" si="2"/>
        <v>4</v>
      </c>
      <c r="BA6" s="9">
        <f t="shared" si="2"/>
        <v>5</v>
      </c>
      <c r="BB6" s="9">
        <f t="shared" si="2"/>
        <v>5</v>
      </c>
      <c r="BC6" s="9">
        <f t="shared" si="2"/>
        <v>5</v>
      </c>
      <c r="BD6" s="9">
        <f t="shared" si="2"/>
        <v>5</v>
      </c>
      <c r="BE6" s="9">
        <f t="shared" si="2"/>
        <v>5</v>
      </c>
      <c r="BF6" s="9">
        <f t="shared" si="2"/>
        <v>5</v>
      </c>
      <c r="BG6" s="9">
        <f t="shared" si="2"/>
        <v>5</v>
      </c>
      <c r="BH6" s="9">
        <f t="shared" si="2"/>
        <v>5</v>
      </c>
      <c r="BI6" s="9">
        <f t="shared" si="2"/>
        <v>5</v>
      </c>
      <c r="BJ6" s="9">
        <f t="shared" si="2"/>
        <v>5</v>
      </c>
      <c r="BK6" s="9">
        <f t="shared" si="2"/>
        <v>5</v>
      </c>
      <c r="BL6" s="9">
        <f t="shared" si="2"/>
        <v>5</v>
      </c>
      <c r="BM6" s="9">
        <f t="shared" si="2"/>
        <v>6</v>
      </c>
      <c r="BN6" s="9">
        <f t="shared" si="2"/>
        <v>6</v>
      </c>
      <c r="BO6" s="9">
        <f t="shared" si="2"/>
        <v>6</v>
      </c>
      <c r="BP6" s="9">
        <f t="shared" si="2"/>
        <v>6</v>
      </c>
      <c r="BQ6" s="9">
        <f t="shared" si="2"/>
        <v>6</v>
      </c>
      <c r="BR6" s="9">
        <f t="shared" ref="BR6:DT6" si="3">ROUNDUP(BR7/12,0)</f>
        <v>6</v>
      </c>
      <c r="BS6" s="9">
        <f t="shared" si="3"/>
        <v>6</v>
      </c>
      <c r="BT6" s="9">
        <f t="shared" si="3"/>
        <v>6</v>
      </c>
      <c r="BU6" s="9">
        <f t="shared" si="3"/>
        <v>6</v>
      </c>
      <c r="BV6" s="9">
        <f t="shared" si="3"/>
        <v>6</v>
      </c>
      <c r="BW6" s="9">
        <f t="shared" si="3"/>
        <v>6</v>
      </c>
      <c r="BX6" s="9">
        <f t="shared" si="3"/>
        <v>6</v>
      </c>
      <c r="BY6" s="9">
        <f t="shared" si="3"/>
        <v>7</v>
      </c>
      <c r="BZ6" s="9">
        <f t="shared" si="3"/>
        <v>7</v>
      </c>
      <c r="CA6" s="9">
        <f t="shared" si="3"/>
        <v>7</v>
      </c>
      <c r="CB6" s="9">
        <f t="shared" si="3"/>
        <v>7</v>
      </c>
      <c r="CC6" s="9">
        <f t="shared" si="3"/>
        <v>7</v>
      </c>
      <c r="CD6" s="9">
        <f t="shared" si="3"/>
        <v>7</v>
      </c>
      <c r="CE6" s="9">
        <f t="shared" si="3"/>
        <v>7</v>
      </c>
      <c r="CF6" s="9">
        <f t="shared" si="3"/>
        <v>7</v>
      </c>
      <c r="CG6" s="9">
        <f t="shared" si="3"/>
        <v>7</v>
      </c>
      <c r="CH6" s="9">
        <f t="shared" si="3"/>
        <v>7</v>
      </c>
      <c r="CI6" s="9">
        <f t="shared" si="3"/>
        <v>7</v>
      </c>
      <c r="CJ6" s="9">
        <f t="shared" si="3"/>
        <v>7</v>
      </c>
      <c r="CK6" s="9">
        <f t="shared" si="3"/>
        <v>8</v>
      </c>
      <c r="CL6" s="9">
        <f t="shared" si="3"/>
        <v>8</v>
      </c>
      <c r="CM6" s="9">
        <f t="shared" si="3"/>
        <v>8</v>
      </c>
      <c r="CN6" s="9">
        <f t="shared" si="3"/>
        <v>8</v>
      </c>
      <c r="CO6" s="9">
        <f t="shared" si="3"/>
        <v>8</v>
      </c>
      <c r="CP6" s="9">
        <f t="shared" si="3"/>
        <v>8</v>
      </c>
      <c r="CQ6" s="9">
        <f t="shared" si="3"/>
        <v>8</v>
      </c>
      <c r="CR6" s="9">
        <f t="shared" si="3"/>
        <v>8</v>
      </c>
      <c r="CS6" s="9">
        <f t="shared" si="3"/>
        <v>8</v>
      </c>
      <c r="CT6" s="9">
        <f t="shared" si="3"/>
        <v>8</v>
      </c>
      <c r="CU6" s="9">
        <f t="shared" si="3"/>
        <v>8</v>
      </c>
      <c r="CV6" s="9">
        <f t="shared" si="3"/>
        <v>8</v>
      </c>
      <c r="CW6" s="9">
        <f t="shared" si="3"/>
        <v>9</v>
      </c>
      <c r="CX6" s="9">
        <f t="shared" si="3"/>
        <v>9</v>
      </c>
      <c r="CY6" s="9">
        <f t="shared" si="3"/>
        <v>9</v>
      </c>
      <c r="CZ6" s="9">
        <f t="shared" si="3"/>
        <v>9</v>
      </c>
      <c r="DA6" s="9">
        <f t="shared" si="3"/>
        <v>9</v>
      </c>
      <c r="DB6" s="9">
        <f t="shared" si="3"/>
        <v>9</v>
      </c>
      <c r="DC6" s="9">
        <f t="shared" si="3"/>
        <v>9</v>
      </c>
      <c r="DD6" s="9">
        <f t="shared" si="3"/>
        <v>9</v>
      </c>
      <c r="DE6" s="9">
        <f t="shared" si="3"/>
        <v>9</v>
      </c>
      <c r="DF6" s="9">
        <f t="shared" si="3"/>
        <v>9</v>
      </c>
      <c r="DG6" s="9">
        <f t="shared" si="3"/>
        <v>9</v>
      </c>
      <c r="DH6" s="9">
        <f t="shared" si="3"/>
        <v>9</v>
      </c>
      <c r="DI6" s="9">
        <f t="shared" si="3"/>
        <v>10</v>
      </c>
      <c r="DJ6" s="9">
        <f t="shared" si="3"/>
        <v>10</v>
      </c>
      <c r="DK6" s="9">
        <f t="shared" si="3"/>
        <v>10</v>
      </c>
      <c r="DL6" s="9">
        <f t="shared" si="3"/>
        <v>10</v>
      </c>
      <c r="DM6" s="9">
        <f t="shared" si="3"/>
        <v>10</v>
      </c>
      <c r="DN6" s="9">
        <f t="shared" si="3"/>
        <v>10</v>
      </c>
      <c r="DO6" s="9">
        <f t="shared" si="3"/>
        <v>10</v>
      </c>
      <c r="DP6" s="9">
        <f t="shared" si="3"/>
        <v>10</v>
      </c>
      <c r="DQ6" s="9">
        <f t="shared" si="3"/>
        <v>10</v>
      </c>
      <c r="DR6" s="9">
        <f t="shared" si="3"/>
        <v>10</v>
      </c>
      <c r="DS6" s="9">
        <f t="shared" si="3"/>
        <v>10</v>
      </c>
      <c r="DT6" s="9">
        <f t="shared" si="3"/>
        <v>10</v>
      </c>
    </row>
    <row r="7" spans="2:128" x14ac:dyDescent="0.25">
      <c r="B7" s="18"/>
      <c r="C7" s="18"/>
      <c r="D7" s="19">
        <v>0</v>
      </c>
      <c r="E7" s="19">
        <f>D7+1</f>
        <v>1</v>
      </c>
      <c r="F7" s="19">
        <f t="shared" ref="F7:BQ7" si="4">E7+1</f>
        <v>2</v>
      </c>
      <c r="G7" s="19">
        <f t="shared" si="4"/>
        <v>3</v>
      </c>
      <c r="H7" s="19">
        <f t="shared" si="4"/>
        <v>4</v>
      </c>
      <c r="I7" s="19">
        <f t="shared" si="4"/>
        <v>5</v>
      </c>
      <c r="J7" s="19">
        <f t="shared" si="4"/>
        <v>6</v>
      </c>
      <c r="K7" s="19">
        <f t="shared" si="4"/>
        <v>7</v>
      </c>
      <c r="L7" s="19">
        <f t="shared" si="4"/>
        <v>8</v>
      </c>
      <c r="M7" s="19">
        <f t="shared" si="4"/>
        <v>9</v>
      </c>
      <c r="N7" s="19">
        <f t="shared" si="4"/>
        <v>10</v>
      </c>
      <c r="O7" s="19">
        <f t="shared" si="4"/>
        <v>11</v>
      </c>
      <c r="P7" s="19">
        <f t="shared" si="4"/>
        <v>12</v>
      </c>
      <c r="Q7" s="19">
        <f t="shared" si="4"/>
        <v>13</v>
      </c>
      <c r="R7" s="19">
        <f t="shared" si="4"/>
        <v>14</v>
      </c>
      <c r="S7" s="19">
        <f t="shared" si="4"/>
        <v>15</v>
      </c>
      <c r="T7" s="19">
        <f t="shared" si="4"/>
        <v>16</v>
      </c>
      <c r="U7" s="19">
        <f t="shared" si="4"/>
        <v>17</v>
      </c>
      <c r="V7" s="19">
        <f t="shared" si="4"/>
        <v>18</v>
      </c>
      <c r="W7" s="19">
        <f t="shared" si="4"/>
        <v>19</v>
      </c>
      <c r="X7" s="19">
        <f t="shared" si="4"/>
        <v>20</v>
      </c>
      <c r="Y7" s="19">
        <f t="shared" si="4"/>
        <v>21</v>
      </c>
      <c r="Z7" s="19">
        <f t="shared" si="4"/>
        <v>22</v>
      </c>
      <c r="AA7" s="19">
        <f t="shared" si="4"/>
        <v>23</v>
      </c>
      <c r="AB7" s="19">
        <f t="shared" si="4"/>
        <v>24</v>
      </c>
      <c r="AC7" s="19">
        <f t="shared" si="4"/>
        <v>25</v>
      </c>
      <c r="AD7" s="19">
        <f t="shared" si="4"/>
        <v>26</v>
      </c>
      <c r="AE7" s="19">
        <f t="shared" si="4"/>
        <v>27</v>
      </c>
      <c r="AF7" s="19">
        <f t="shared" si="4"/>
        <v>28</v>
      </c>
      <c r="AG7" s="19">
        <f t="shared" si="4"/>
        <v>29</v>
      </c>
      <c r="AH7" s="19">
        <f t="shared" si="4"/>
        <v>30</v>
      </c>
      <c r="AI7" s="19">
        <f t="shared" si="4"/>
        <v>31</v>
      </c>
      <c r="AJ7" s="19">
        <f t="shared" si="4"/>
        <v>32</v>
      </c>
      <c r="AK7" s="19">
        <f t="shared" si="4"/>
        <v>33</v>
      </c>
      <c r="AL7" s="19">
        <f t="shared" si="4"/>
        <v>34</v>
      </c>
      <c r="AM7" s="19">
        <f t="shared" si="4"/>
        <v>35</v>
      </c>
      <c r="AN7" s="19">
        <f t="shared" si="4"/>
        <v>36</v>
      </c>
      <c r="AO7" s="19">
        <f t="shared" si="4"/>
        <v>37</v>
      </c>
      <c r="AP7" s="19">
        <f t="shared" si="4"/>
        <v>38</v>
      </c>
      <c r="AQ7" s="19">
        <f t="shared" si="4"/>
        <v>39</v>
      </c>
      <c r="AR7" s="19">
        <f t="shared" si="4"/>
        <v>40</v>
      </c>
      <c r="AS7" s="19">
        <f t="shared" si="4"/>
        <v>41</v>
      </c>
      <c r="AT7" s="19">
        <f t="shared" si="4"/>
        <v>42</v>
      </c>
      <c r="AU7" s="19">
        <f t="shared" si="4"/>
        <v>43</v>
      </c>
      <c r="AV7" s="19">
        <f t="shared" si="4"/>
        <v>44</v>
      </c>
      <c r="AW7" s="19">
        <f t="shared" si="4"/>
        <v>45</v>
      </c>
      <c r="AX7" s="19">
        <f t="shared" si="4"/>
        <v>46</v>
      </c>
      <c r="AY7" s="19">
        <f t="shared" si="4"/>
        <v>47</v>
      </c>
      <c r="AZ7" s="19">
        <f t="shared" si="4"/>
        <v>48</v>
      </c>
      <c r="BA7" s="19">
        <f t="shared" si="4"/>
        <v>49</v>
      </c>
      <c r="BB7" s="19">
        <f t="shared" si="4"/>
        <v>50</v>
      </c>
      <c r="BC7" s="19">
        <f t="shared" si="4"/>
        <v>51</v>
      </c>
      <c r="BD7" s="19">
        <f t="shared" si="4"/>
        <v>52</v>
      </c>
      <c r="BE7" s="19">
        <f t="shared" si="4"/>
        <v>53</v>
      </c>
      <c r="BF7" s="19">
        <f t="shared" si="4"/>
        <v>54</v>
      </c>
      <c r="BG7" s="19">
        <f t="shared" si="4"/>
        <v>55</v>
      </c>
      <c r="BH7" s="19">
        <f t="shared" si="4"/>
        <v>56</v>
      </c>
      <c r="BI7" s="19">
        <f t="shared" si="4"/>
        <v>57</v>
      </c>
      <c r="BJ7" s="19">
        <f t="shared" si="4"/>
        <v>58</v>
      </c>
      <c r="BK7" s="19">
        <f t="shared" si="4"/>
        <v>59</v>
      </c>
      <c r="BL7" s="19">
        <f t="shared" si="4"/>
        <v>60</v>
      </c>
      <c r="BM7" s="19">
        <f t="shared" si="4"/>
        <v>61</v>
      </c>
      <c r="BN7" s="19">
        <f t="shared" si="4"/>
        <v>62</v>
      </c>
      <c r="BO7" s="19">
        <f t="shared" si="4"/>
        <v>63</v>
      </c>
      <c r="BP7" s="19">
        <f t="shared" si="4"/>
        <v>64</v>
      </c>
      <c r="BQ7" s="19">
        <f t="shared" si="4"/>
        <v>65</v>
      </c>
      <c r="BR7" s="19">
        <f t="shared" ref="BR7:DT7" si="5">BQ7+1</f>
        <v>66</v>
      </c>
      <c r="BS7" s="19">
        <f t="shared" si="5"/>
        <v>67</v>
      </c>
      <c r="BT7" s="19">
        <f t="shared" si="5"/>
        <v>68</v>
      </c>
      <c r="BU7" s="19">
        <f t="shared" si="5"/>
        <v>69</v>
      </c>
      <c r="BV7" s="19">
        <f t="shared" si="5"/>
        <v>70</v>
      </c>
      <c r="BW7" s="19">
        <f t="shared" si="5"/>
        <v>71</v>
      </c>
      <c r="BX7" s="19">
        <f t="shared" si="5"/>
        <v>72</v>
      </c>
      <c r="BY7" s="19">
        <f t="shared" si="5"/>
        <v>73</v>
      </c>
      <c r="BZ7" s="19">
        <f t="shared" si="5"/>
        <v>74</v>
      </c>
      <c r="CA7" s="19">
        <f t="shared" si="5"/>
        <v>75</v>
      </c>
      <c r="CB7" s="19">
        <f t="shared" si="5"/>
        <v>76</v>
      </c>
      <c r="CC7" s="19">
        <f t="shared" si="5"/>
        <v>77</v>
      </c>
      <c r="CD7" s="19">
        <f t="shared" si="5"/>
        <v>78</v>
      </c>
      <c r="CE7" s="19">
        <f t="shared" si="5"/>
        <v>79</v>
      </c>
      <c r="CF7" s="19">
        <f t="shared" si="5"/>
        <v>80</v>
      </c>
      <c r="CG7" s="19">
        <f t="shared" si="5"/>
        <v>81</v>
      </c>
      <c r="CH7" s="19">
        <f t="shared" si="5"/>
        <v>82</v>
      </c>
      <c r="CI7" s="19">
        <f t="shared" si="5"/>
        <v>83</v>
      </c>
      <c r="CJ7" s="19">
        <f t="shared" si="5"/>
        <v>84</v>
      </c>
      <c r="CK7" s="19">
        <f t="shared" si="5"/>
        <v>85</v>
      </c>
      <c r="CL7" s="19">
        <f t="shared" si="5"/>
        <v>86</v>
      </c>
      <c r="CM7" s="19">
        <f t="shared" si="5"/>
        <v>87</v>
      </c>
      <c r="CN7" s="19">
        <f t="shared" si="5"/>
        <v>88</v>
      </c>
      <c r="CO7" s="19">
        <f t="shared" si="5"/>
        <v>89</v>
      </c>
      <c r="CP7" s="19">
        <f t="shared" si="5"/>
        <v>90</v>
      </c>
      <c r="CQ7" s="19">
        <f t="shared" si="5"/>
        <v>91</v>
      </c>
      <c r="CR7" s="19">
        <f t="shared" si="5"/>
        <v>92</v>
      </c>
      <c r="CS7" s="19">
        <f t="shared" si="5"/>
        <v>93</v>
      </c>
      <c r="CT7" s="19">
        <f t="shared" si="5"/>
        <v>94</v>
      </c>
      <c r="CU7" s="19">
        <f t="shared" si="5"/>
        <v>95</v>
      </c>
      <c r="CV7" s="19">
        <f t="shared" si="5"/>
        <v>96</v>
      </c>
      <c r="CW7" s="19">
        <f t="shared" si="5"/>
        <v>97</v>
      </c>
      <c r="CX7" s="19">
        <f t="shared" si="5"/>
        <v>98</v>
      </c>
      <c r="CY7" s="19">
        <f t="shared" si="5"/>
        <v>99</v>
      </c>
      <c r="CZ7" s="19">
        <f t="shared" si="5"/>
        <v>100</v>
      </c>
      <c r="DA7" s="19">
        <f t="shared" si="5"/>
        <v>101</v>
      </c>
      <c r="DB7" s="19">
        <f t="shared" si="5"/>
        <v>102</v>
      </c>
      <c r="DC7" s="19">
        <f t="shared" si="5"/>
        <v>103</v>
      </c>
      <c r="DD7" s="19">
        <f t="shared" si="5"/>
        <v>104</v>
      </c>
      <c r="DE7" s="19">
        <f t="shared" si="5"/>
        <v>105</v>
      </c>
      <c r="DF7" s="19">
        <f t="shared" si="5"/>
        <v>106</v>
      </c>
      <c r="DG7" s="19">
        <f t="shared" si="5"/>
        <v>107</v>
      </c>
      <c r="DH7" s="19">
        <f t="shared" si="5"/>
        <v>108</v>
      </c>
      <c r="DI7" s="19">
        <f t="shared" si="5"/>
        <v>109</v>
      </c>
      <c r="DJ7" s="19">
        <f t="shared" si="5"/>
        <v>110</v>
      </c>
      <c r="DK7" s="19">
        <f t="shared" si="5"/>
        <v>111</v>
      </c>
      <c r="DL7" s="19">
        <f t="shared" si="5"/>
        <v>112</v>
      </c>
      <c r="DM7" s="19">
        <f t="shared" si="5"/>
        <v>113</v>
      </c>
      <c r="DN7" s="19">
        <f t="shared" si="5"/>
        <v>114</v>
      </c>
      <c r="DO7" s="19">
        <f t="shared" si="5"/>
        <v>115</v>
      </c>
      <c r="DP7" s="19">
        <f t="shared" si="5"/>
        <v>116</v>
      </c>
      <c r="DQ7" s="19">
        <f t="shared" si="5"/>
        <v>117</v>
      </c>
      <c r="DR7" s="19">
        <f t="shared" si="5"/>
        <v>118</v>
      </c>
      <c r="DS7" s="19">
        <f t="shared" si="5"/>
        <v>119</v>
      </c>
      <c r="DT7" s="19">
        <f t="shared" si="5"/>
        <v>120</v>
      </c>
    </row>
    <row r="8" spans="2:128" x14ac:dyDescent="0.25">
      <c r="B8" t="s">
        <v>2</v>
      </c>
      <c r="D8" s="12">
        <v>-1914790.7714435607</v>
      </c>
      <c r="E8" s="16">
        <v>-9600.4766748483908</v>
      </c>
      <c r="F8" s="16">
        <v>-22344.153737569322</v>
      </c>
      <c r="G8" s="16">
        <v>-47790.625890841024</v>
      </c>
      <c r="H8" s="16">
        <v>-93935.734295262373</v>
      </c>
      <c r="I8" s="16">
        <v>-169679.63037970162</v>
      </c>
      <c r="J8" s="16">
        <v>-281670.01846022281</v>
      </c>
      <c r="K8" s="16">
        <v>-379699.33107354102</v>
      </c>
      <c r="L8" s="16">
        <v>-502424.74416514701</v>
      </c>
      <c r="M8" s="16">
        <v>-578026.71134872199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0</v>
      </c>
      <c r="BG8" s="16">
        <v>0</v>
      </c>
      <c r="BH8" s="16">
        <v>0</v>
      </c>
      <c r="BI8" s="16">
        <v>0</v>
      </c>
      <c r="BJ8" s="16">
        <v>0</v>
      </c>
      <c r="BK8" s="16">
        <v>0</v>
      </c>
      <c r="BL8" s="16">
        <v>0</v>
      </c>
      <c r="BM8" s="16">
        <v>0</v>
      </c>
      <c r="BN8" s="16">
        <v>0</v>
      </c>
      <c r="BO8" s="16">
        <v>0</v>
      </c>
      <c r="BP8" s="16">
        <v>0</v>
      </c>
      <c r="BQ8" s="16">
        <v>0</v>
      </c>
      <c r="BR8" s="16">
        <v>0</v>
      </c>
      <c r="BS8" s="16">
        <v>0</v>
      </c>
      <c r="BT8" s="16">
        <v>0</v>
      </c>
      <c r="BU8" s="16">
        <v>0</v>
      </c>
      <c r="BV8" s="16">
        <v>0</v>
      </c>
      <c r="BW8" s="16">
        <v>0</v>
      </c>
      <c r="BX8" s="16">
        <v>0</v>
      </c>
      <c r="BY8" s="16">
        <v>0</v>
      </c>
      <c r="BZ8" s="16">
        <v>0</v>
      </c>
      <c r="CA8" s="16">
        <v>0</v>
      </c>
      <c r="CB8" s="16">
        <v>0</v>
      </c>
      <c r="CC8" s="16">
        <v>0</v>
      </c>
      <c r="CD8" s="16">
        <v>0</v>
      </c>
      <c r="CE8" s="16">
        <v>0</v>
      </c>
      <c r="CF8" s="16">
        <v>0</v>
      </c>
      <c r="CG8" s="16">
        <v>0</v>
      </c>
      <c r="CH8" s="16">
        <v>0</v>
      </c>
      <c r="CI8" s="16">
        <v>0</v>
      </c>
      <c r="CJ8" s="16">
        <v>0</v>
      </c>
      <c r="CK8" s="16">
        <v>0</v>
      </c>
      <c r="CL8" s="16">
        <v>0</v>
      </c>
      <c r="CM8" s="16">
        <v>0</v>
      </c>
      <c r="CN8" s="16">
        <v>0</v>
      </c>
      <c r="CO8" s="16">
        <v>0</v>
      </c>
      <c r="CP8" s="16">
        <v>0</v>
      </c>
      <c r="CQ8" s="16">
        <v>0</v>
      </c>
      <c r="CR8" s="16">
        <v>0</v>
      </c>
      <c r="CS8" s="16">
        <v>0</v>
      </c>
      <c r="CT8" s="16">
        <v>0</v>
      </c>
      <c r="CU8" s="16">
        <v>0</v>
      </c>
      <c r="CV8" s="16">
        <v>0</v>
      </c>
      <c r="CW8" s="16">
        <v>0</v>
      </c>
      <c r="CX8" s="16">
        <v>0</v>
      </c>
      <c r="CY8" s="16">
        <v>0</v>
      </c>
      <c r="CZ8" s="16">
        <v>0</v>
      </c>
      <c r="DA8" s="16">
        <v>0</v>
      </c>
      <c r="DB8" s="16">
        <v>0</v>
      </c>
      <c r="DC8" s="16">
        <v>0</v>
      </c>
      <c r="DD8" s="16">
        <v>0</v>
      </c>
      <c r="DE8" s="16">
        <v>0</v>
      </c>
      <c r="DF8" s="16">
        <v>0</v>
      </c>
      <c r="DG8" s="16">
        <v>0</v>
      </c>
      <c r="DH8" s="16">
        <v>0</v>
      </c>
      <c r="DI8" s="16">
        <v>0</v>
      </c>
      <c r="DJ8" s="16">
        <v>0</v>
      </c>
      <c r="DK8" s="16">
        <v>0</v>
      </c>
      <c r="DL8" s="16">
        <v>0</v>
      </c>
      <c r="DM8" s="16">
        <v>0</v>
      </c>
      <c r="DN8" s="16">
        <v>0</v>
      </c>
      <c r="DO8" s="16">
        <v>0</v>
      </c>
      <c r="DP8" s="16">
        <v>0</v>
      </c>
      <c r="DQ8" s="16">
        <v>0</v>
      </c>
      <c r="DR8" s="16">
        <v>0</v>
      </c>
      <c r="DS8" s="16">
        <v>0</v>
      </c>
      <c r="DT8" s="16">
        <v>0</v>
      </c>
    </row>
    <row r="9" spans="2:128" x14ac:dyDescent="0.25">
      <c r="B9" s="6" t="s">
        <v>3</v>
      </c>
      <c r="C9" s="6"/>
      <c r="D9" s="12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39483.975652349989</v>
      </c>
      <c r="AI9" s="15">
        <v>22477.421176789932</v>
      </c>
      <c r="AJ9" s="15">
        <v>22477.421176789932</v>
      </c>
      <c r="AK9" s="15">
        <v>22477.421176789932</v>
      </c>
      <c r="AL9" s="15">
        <v>22477.421176789932</v>
      </c>
      <c r="AM9" s="15">
        <v>22477.421176789932</v>
      </c>
      <c r="AN9" s="15">
        <v>23113.074140863653</v>
      </c>
      <c r="AO9" s="15">
        <v>23113.074140863653</v>
      </c>
      <c r="AP9" s="15">
        <v>23113.074140863653</v>
      </c>
      <c r="AQ9" s="15">
        <v>23113.074140863653</v>
      </c>
      <c r="AR9" s="15">
        <v>23113.074140863653</v>
      </c>
      <c r="AS9" s="15">
        <v>23113.074140863653</v>
      </c>
      <c r="AT9" s="15">
        <v>23113.074140863653</v>
      </c>
      <c r="AU9" s="15">
        <v>23113.074140863653</v>
      </c>
      <c r="AV9" s="15">
        <v>23113.074140863653</v>
      </c>
      <c r="AW9" s="15">
        <v>23113.074140863653</v>
      </c>
      <c r="AX9" s="15">
        <v>23113.074140863653</v>
      </c>
      <c r="AY9" s="15">
        <v>23113.074140863653</v>
      </c>
      <c r="AZ9" s="15">
        <v>25489.355284502402</v>
      </c>
      <c r="BA9" s="15">
        <v>25489.355284502402</v>
      </c>
      <c r="BB9" s="15">
        <v>25489.355284502402</v>
      </c>
      <c r="BC9" s="15">
        <v>25489.355284502402</v>
      </c>
      <c r="BD9" s="15">
        <v>25489.355284502402</v>
      </c>
      <c r="BE9" s="15">
        <v>25489.355284502402</v>
      </c>
      <c r="BF9" s="15">
        <v>25489.355284502402</v>
      </c>
      <c r="BG9" s="15">
        <v>14593.281966277813</v>
      </c>
      <c r="BH9" s="15">
        <v>14593.281966277813</v>
      </c>
      <c r="BI9" s="15">
        <v>14593.281966277813</v>
      </c>
      <c r="BJ9" s="15">
        <v>14593.281966277813</v>
      </c>
      <c r="BK9" s="15">
        <v>14593.281966277813</v>
      </c>
      <c r="BL9" s="15">
        <v>17053.940726528657</v>
      </c>
      <c r="BM9" s="15">
        <v>17053.940726528657</v>
      </c>
      <c r="BN9" s="15">
        <v>17053.940726528657</v>
      </c>
      <c r="BO9" s="15">
        <v>17053.940726528657</v>
      </c>
      <c r="BP9" s="15">
        <v>17053.940726528657</v>
      </c>
      <c r="BQ9" s="15">
        <v>17053.940726528657</v>
      </c>
      <c r="BR9" s="15">
        <v>17053.940726528657</v>
      </c>
      <c r="BS9" s="15">
        <v>17053.940726528657</v>
      </c>
      <c r="BT9" s="15">
        <v>17053.940726528657</v>
      </c>
      <c r="BU9" s="15">
        <v>17053.940726528657</v>
      </c>
      <c r="BV9" s="15">
        <v>17053.940726528657</v>
      </c>
      <c r="BW9" s="15">
        <v>17053.940726528657</v>
      </c>
      <c r="BX9" s="15">
        <v>19601.77021553598</v>
      </c>
      <c r="BY9" s="15">
        <v>19601.77021553598</v>
      </c>
      <c r="BZ9" s="15">
        <v>19601.77021553598</v>
      </c>
      <c r="CA9" s="15">
        <v>19601.77021553598</v>
      </c>
      <c r="CB9" s="15">
        <v>19601.77021553598</v>
      </c>
      <c r="CC9" s="15">
        <v>19601.77021553598</v>
      </c>
      <c r="CD9" s="15">
        <v>19601.77021553598</v>
      </c>
      <c r="CE9" s="15">
        <v>19601.77021553598</v>
      </c>
      <c r="CF9" s="15">
        <v>19601.77021553598</v>
      </c>
      <c r="CG9" s="15">
        <v>19601.77021553598</v>
      </c>
      <c r="CH9" s="15">
        <v>19601.77021553598</v>
      </c>
      <c r="CI9" s="15">
        <v>19601.77021553598</v>
      </c>
      <c r="CJ9" s="15">
        <v>22239.652574481515</v>
      </c>
      <c r="CK9" s="15">
        <v>22239.652574481515</v>
      </c>
      <c r="CL9" s="15">
        <v>22239.652574481515</v>
      </c>
      <c r="CM9" s="15">
        <v>22239.652574481515</v>
      </c>
      <c r="CN9" s="15">
        <v>22239.652574481515</v>
      </c>
      <c r="CO9" s="15">
        <v>22239.652574481515</v>
      </c>
      <c r="CP9" s="15">
        <v>22239.652574481515</v>
      </c>
      <c r="CQ9" s="15">
        <v>22239.652574481515</v>
      </c>
      <c r="CR9" s="15">
        <v>22239.652574481515</v>
      </c>
      <c r="CS9" s="15">
        <v>22239.652574481515</v>
      </c>
      <c r="CT9" s="15">
        <v>22239.652574481515</v>
      </c>
      <c r="CU9" s="15">
        <v>22239.652574481515</v>
      </c>
      <c r="CV9" s="15">
        <v>24970.561749168672</v>
      </c>
      <c r="CW9" s="15">
        <v>24970.561749168672</v>
      </c>
      <c r="CX9" s="15">
        <v>24970.561749168672</v>
      </c>
      <c r="CY9" s="15">
        <v>24970.561749168672</v>
      </c>
      <c r="CZ9" s="15">
        <v>24970.561749168672</v>
      </c>
      <c r="DA9" s="15">
        <v>24970.561749168672</v>
      </c>
      <c r="DB9" s="15">
        <v>24970.561749168672</v>
      </c>
      <c r="DC9" s="15">
        <v>24970.561749168672</v>
      </c>
      <c r="DD9" s="15">
        <v>24970.561749168672</v>
      </c>
      <c r="DE9" s="15">
        <v>24970.561749168672</v>
      </c>
      <c r="DF9" s="15">
        <v>24970.561749168672</v>
      </c>
      <c r="DG9" s="15">
        <v>24970.561749168672</v>
      </c>
      <c r="DH9" s="15">
        <v>27797.566350969311</v>
      </c>
      <c r="DI9" s="15">
        <v>27797.566350969311</v>
      </c>
      <c r="DJ9" s="15">
        <v>27797.566350969311</v>
      </c>
      <c r="DK9" s="15">
        <v>27797.566350969311</v>
      </c>
      <c r="DL9" s="15">
        <v>27797.566350969311</v>
      </c>
      <c r="DM9" s="15">
        <v>27797.566350969311</v>
      </c>
      <c r="DN9" s="15">
        <v>27797.566350969311</v>
      </c>
      <c r="DO9" s="15">
        <v>27797.566350969311</v>
      </c>
      <c r="DP9" s="15">
        <v>27797.566350969311</v>
      </c>
      <c r="DQ9" s="15">
        <v>27797.566350969311</v>
      </c>
      <c r="DR9" s="15">
        <v>27797.566350969311</v>
      </c>
      <c r="DS9" s="15">
        <v>27797.566350969311</v>
      </c>
      <c r="DT9" s="15">
        <v>27797.566350969311</v>
      </c>
    </row>
    <row r="10" spans="2:128" ht="17.25" x14ac:dyDescent="0.4">
      <c r="B10" t="s">
        <v>4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0</v>
      </c>
      <c r="BF10" s="10">
        <v>0</v>
      </c>
      <c r="BG10" s="10">
        <v>0</v>
      </c>
      <c r="BH10" s="10">
        <v>0</v>
      </c>
      <c r="BI10" s="10">
        <v>0</v>
      </c>
      <c r="BJ10" s="10">
        <v>0</v>
      </c>
      <c r="BK10" s="10">
        <v>0</v>
      </c>
      <c r="BL10" s="10">
        <v>0</v>
      </c>
      <c r="BM10" s="10">
        <v>0</v>
      </c>
      <c r="BN10" s="10">
        <v>0</v>
      </c>
      <c r="BO10" s="10">
        <v>0</v>
      </c>
      <c r="BP10" s="10">
        <v>0</v>
      </c>
      <c r="BQ10" s="10">
        <v>0</v>
      </c>
      <c r="BR10" s="10">
        <v>0</v>
      </c>
      <c r="BS10" s="10">
        <v>0</v>
      </c>
      <c r="BT10" s="10">
        <v>0</v>
      </c>
      <c r="BU10" s="10">
        <v>0</v>
      </c>
      <c r="BV10" s="10">
        <v>0</v>
      </c>
      <c r="BW10" s="10">
        <v>0</v>
      </c>
      <c r="BX10" s="10">
        <v>0</v>
      </c>
      <c r="BY10" s="10">
        <v>0</v>
      </c>
      <c r="BZ10" s="10">
        <v>0</v>
      </c>
      <c r="CA10" s="10">
        <v>0</v>
      </c>
      <c r="CB10" s="10">
        <v>0</v>
      </c>
      <c r="CC10" s="10">
        <v>0</v>
      </c>
      <c r="CD10" s="10">
        <v>0</v>
      </c>
      <c r="CE10" s="10">
        <v>0</v>
      </c>
      <c r="CF10" s="10">
        <v>0</v>
      </c>
      <c r="CG10" s="10">
        <v>0</v>
      </c>
      <c r="CH10" s="10">
        <v>0</v>
      </c>
      <c r="CI10" s="10">
        <v>0</v>
      </c>
      <c r="CJ10" s="10">
        <v>0</v>
      </c>
      <c r="CK10" s="10">
        <v>0</v>
      </c>
      <c r="CL10" s="10">
        <v>0</v>
      </c>
      <c r="CM10" s="10">
        <v>0</v>
      </c>
      <c r="CN10" s="10">
        <v>0</v>
      </c>
      <c r="CO10" s="10">
        <v>0</v>
      </c>
      <c r="CP10" s="10">
        <v>0</v>
      </c>
      <c r="CQ10" s="10">
        <v>0</v>
      </c>
      <c r="CR10" s="10">
        <v>0</v>
      </c>
      <c r="CS10" s="10">
        <v>0</v>
      </c>
      <c r="CT10" s="10">
        <v>0</v>
      </c>
      <c r="CU10" s="10">
        <v>0</v>
      </c>
      <c r="CV10" s="10">
        <v>0</v>
      </c>
      <c r="CW10" s="10">
        <v>0</v>
      </c>
      <c r="CX10" s="10">
        <v>0</v>
      </c>
      <c r="CY10" s="10">
        <v>0</v>
      </c>
      <c r="CZ10" s="10">
        <v>0</v>
      </c>
      <c r="DA10" s="10">
        <v>0</v>
      </c>
      <c r="DB10" s="10">
        <v>0</v>
      </c>
      <c r="DC10" s="10">
        <v>0</v>
      </c>
      <c r="DD10" s="10">
        <v>0</v>
      </c>
      <c r="DE10" s="10">
        <v>0</v>
      </c>
      <c r="DF10" s="10">
        <v>0</v>
      </c>
      <c r="DG10" s="10">
        <v>0</v>
      </c>
      <c r="DH10" s="10">
        <v>0</v>
      </c>
      <c r="DI10" s="10">
        <v>0</v>
      </c>
      <c r="DJ10" s="10">
        <v>0</v>
      </c>
      <c r="DK10" s="10">
        <v>0</v>
      </c>
      <c r="DL10" s="10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  <c r="DR10" s="10">
        <v>0</v>
      </c>
      <c r="DS10" s="10">
        <v>0</v>
      </c>
      <c r="DT10" s="10">
        <v>9736709.2227963302</v>
      </c>
      <c r="DU10" s="8"/>
    </row>
    <row r="11" spans="2:128" s="13" customFormat="1" x14ac:dyDescent="0.25">
      <c r="B11" s="13" t="s">
        <v>5</v>
      </c>
      <c r="D11" s="21">
        <f>SUM(D8:D10)</f>
        <v>-1914790.7714435607</v>
      </c>
      <c r="E11" s="22">
        <f t="shared" ref="E11:BP11" si="6">SUM(E8:E10)</f>
        <v>-9600.4766748483908</v>
      </c>
      <c r="F11" s="22">
        <f t="shared" si="6"/>
        <v>-22344.153737569322</v>
      </c>
      <c r="G11" s="22">
        <f t="shared" si="6"/>
        <v>-47790.625890841024</v>
      </c>
      <c r="H11" s="22">
        <f t="shared" si="6"/>
        <v>-93935.734295262373</v>
      </c>
      <c r="I11" s="22">
        <f t="shared" si="6"/>
        <v>-169679.63037970162</v>
      </c>
      <c r="J11" s="22">
        <f t="shared" si="6"/>
        <v>-281670.01846022281</v>
      </c>
      <c r="K11" s="22">
        <f t="shared" si="6"/>
        <v>-379699.33107354102</v>
      </c>
      <c r="L11" s="22">
        <f t="shared" si="6"/>
        <v>-502424.74416514701</v>
      </c>
      <c r="M11" s="22">
        <f t="shared" si="6"/>
        <v>-578026.71134872199</v>
      </c>
      <c r="N11" s="22">
        <f t="shared" si="6"/>
        <v>0</v>
      </c>
      <c r="O11" s="22">
        <f t="shared" si="6"/>
        <v>0</v>
      </c>
      <c r="P11" s="22">
        <f t="shared" si="6"/>
        <v>0</v>
      </c>
      <c r="Q11" s="22">
        <f t="shared" si="6"/>
        <v>0</v>
      </c>
      <c r="R11" s="22">
        <f t="shared" si="6"/>
        <v>0</v>
      </c>
      <c r="S11" s="22">
        <f t="shared" si="6"/>
        <v>0</v>
      </c>
      <c r="T11" s="22">
        <f t="shared" si="6"/>
        <v>0</v>
      </c>
      <c r="U11" s="22">
        <f t="shared" si="6"/>
        <v>0</v>
      </c>
      <c r="V11" s="22">
        <f t="shared" si="6"/>
        <v>0</v>
      </c>
      <c r="W11" s="22">
        <f t="shared" si="6"/>
        <v>0</v>
      </c>
      <c r="X11" s="22">
        <f t="shared" si="6"/>
        <v>0</v>
      </c>
      <c r="Y11" s="22">
        <f t="shared" si="6"/>
        <v>0</v>
      </c>
      <c r="Z11" s="22">
        <f t="shared" si="6"/>
        <v>0</v>
      </c>
      <c r="AA11" s="22">
        <f t="shared" si="6"/>
        <v>0</v>
      </c>
      <c r="AB11" s="22">
        <f t="shared" si="6"/>
        <v>0</v>
      </c>
      <c r="AC11" s="22">
        <f t="shared" si="6"/>
        <v>0</v>
      </c>
      <c r="AD11" s="22">
        <f t="shared" si="6"/>
        <v>0</v>
      </c>
      <c r="AE11" s="22">
        <f t="shared" si="6"/>
        <v>0</v>
      </c>
      <c r="AF11" s="22">
        <f t="shared" si="6"/>
        <v>0</v>
      </c>
      <c r="AG11" s="22">
        <f t="shared" si="6"/>
        <v>0</v>
      </c>
      <c r="AH11" s="22">
        <f t="shared" si="6"/>
        <v>39483.975652349989</v>
      </c>
      <c r="AI11" s="22">
        <f t="shared" si="6"/>
        <v>22477.421176789932</v>
      </c>
      <c r="AJ11" s="22">
        <f t="shared" si="6"/>
        <v>22477.421176789932</v>
      </c>
      <c r="AK11" s="22">
        <f t="shared" si="6"/>
        <v>22477.421176789932</v>
      </c>
      <c r="AL11" s="22">
        <f t="shared" si="6"/>
        <v>22477.421176789932</v>
      </c>
      <c r="AM11" s="22">
        <f t="shared" si="6"/>
        <v>22477.421176789932</v>
      </c>
      <c r="AN11" s="22">
        <f t="shared" si="6"/>
        <v>23113.074140863653</v>
      </c>
      <c r="AO11" s="22">
        <f t="shared" si="6"/>
        <v>23113.074140863653</v>
      </c>
      <c r="AP11" s="22">
        <f t="shared" si="6"/>
        <v>23113.074140863653</v>
      </c>
      <c r="AQ11" s="22">
        <f t="shared" si="6"/>
        <v>23113.074140863653</v>
      </c>
      <c r="AR11" s="22">
        <f t="shared" si="6"/>
        <v>23113.074140863653</v>
      </c>
      <c r="AS11" s="22">
        <f t="shared" si="6"/>
        <v>23113.074140863653</v>
      </c>
      <c r="AT11" s="22">
        <f t="shared" si="6"/>
        <v>23113.074140863653</v>
      </c>
      <c r="AU11" s="22">
        <f t="shared" si="6"/>
        <v>23113.074140863653</v>
      </c>
      <c r="AV11" s="22">
        <f t="shared" si="6"/>
        <v>23113.074140863653</v>
      </c>
      <c r="AW11" s="22">
        <f t="shared" si="6"/>
        <v>23113.074140863653</v>
      </c>
      <c r="AX11" s="22">
        <f t="shared" si="6"/>
        <v>23113.074140863653</v>
      </c>
      <c r="AY11" s="22">
        <f t="shared" si="6"/>
        <v>23113.074140863653</v>
      </c>
      <c r="AZ11" s="22">
        <f t="shared" si="6"/>
        <v>25489.355284502402</v>
      </c>
      <c r="BA11" s="22">
        <f t="shared" si="6"/>
        <v>25489.355284502402</v>
      </c>
      <c r="BB11" s="22">
        <f t="shared" si="6"/>
        <v>25489.355284502402</v>
      </c>
      <c r="BC11" s="22">
        <f t="shared" si="6"/>
        <v>25489.355284502402</v>
      </c>
      <c r="BD11" s="22">
        <f t="shared" si="6"/>
        <v>25489.355284502402</v>
      </c>
      <c r="BE11" s="22">
        <f t="shared" si="6"/>
        <v>25489.355284502402</v>
      </c>
      <c r="BF11" s="22">
        <f t="shared" si="6"/>
        <v>25489.355284502402</v>
      </c>
      <c r="BG11" s="22">
        <f t="shared" si="6"/>
        <v>14593.281966277813</v>
      </c>
      <c r="BH11" s="22">
        <f t="shared" si="6"/>
        <v>14593.281966277813</v>
      </c>
      <c r="BI11" s="22">
        <f t="shared" si="6"/>
        <v>14593.281966277813</v>
      </c>
      <c r="BJ11" s="22">
        <f t="shared" si="6"/>
        <v>14593.281966277813</v>
      </c>
      <c r="BK11" s="22">
        <f t="shared" si="6"/>
        <v>14593.281966277813</v>
      </c>
      <c r="BL11" s="22">
        <f t="shared" si="6"/>
        <v>17053.940726528657</v>
      </c>
      <c r="BM11" s="22">
        <f t="shared" si="6"/>
        <v>17053.940726528657</v>
      </c>
      <c r="BN11" s="22">
        <f t="shared" si="6"/>
        <v>17053.940726528657</v>
      </c>
      <c r="BO11" s="22">
        <f t="shared" si="6"/>
        <v>17053.940726528657</v>
      </c>
      <c r="BP11" s="22">
        <f t="shared" si="6"/>
        <v>17053.940726528657</v>
      </c>
      <c r="BQ11" s="22">
        <f t="shared" ref="BQ11:DT11" si="7">SUM(BQ8:BQ10)</f>
        <v>17053.940726528657</v>
      </c>
      <c r="BR11" s="22">
        <f t="shared" si="7"/>
        <v>17053.940726528657</v>
      </c>
      <c r="BS11" s="22">
        <f t="shared" si="7"/>
        <v>17053.940726528657</v>
      </c>
      <c r="BT11" s="22">
        <f t="shared" si="7"/>
        <v>17053.940726528657</v>
      </c>
      <c r="BU11" s="22">
        <f t="shared" si="7"/>
        <v>17053.940726528657</v>
      </c>
      <c r="BV11" s="22">
        <f t="shared" si="7"/>
        <v>17053.940726528657</v>
      </c>
      <c r="BW11" s="22">
        <f t="shared" si="7"/>
        <v>17053.940726528657</v>
      </c>
      <c r="BX11" s="22">
        <f t="shared" si="7"/>
        <v>19601.77021553598</v>
      </c>
      <c r="BY11" s="22">
        <f t="shared" si="7"/>
        <v>19601.77021553598</v>
      </c>
      <c r="BZ11" s="22">
        <f t="shared" si="7"/>
        <v>19601.77021553598</v>
      </c>
      <c r="CA11" s="22">
        <f t="shared" si="7"/>
        <v>19601.77021553598</v>
      </c>
      <c r="CB11" s="22">
        <f t="shared" si="7"/>
        <v>19601.77021553598</v>
      </c>
      <c r="CC11" s="22">
        <f t="shared" si="7"/>
        <v>19601.77021553598</v>
      </c>
      <c r="CD11" s="22">
        <f t="shared" si="7"/>
        <v>19601.77021553598</v>
      </c>
      <c r="CE11" s="22">
        <f t="shared" si="7"/>
        <v>19601.77021553598</v>
      </c>
      <c r="CF11" s="22">
        <f t="shared" si="7"/>
        <v>19601.77021553598</v>
      </c>
      <c r="CG11" s="22">
        <f t="shared" si="7"/>
        <v>19601.77021553598</v>
      </c>
      <c r="CH11" s="22">
        <f t="shared" si="7"/>
        <v>19601.77021553598</v>
      </c>
      <c r="CI11" s="22">
        <f t="shared" si="7"/>
        <v>19601.77021553598</v>
      </c>
      <c r="CJ11" s="22">
        <f t="shared" si="7"/>
        <v>22239.652574481515</v>
      </c>
      <c r="CK11" s="22">
        <f t="shared" si="7"/>
        <v>22239.652574481515</v>
      </c>
      <c r="CL11" s="22">
        <f t="shared" si="7"/>
        <v>22239.652574481515</v>
      </c>
      <c r="CM11" s="22">
        <f t="shared" si="7"/>
        <v>22239.652574481515</v>
      </c>
      <c r="CN11" s="22">
        <f t="shared" si="7"/>
        <v>22239.652574481515</v>
      </c>
      <c r="CO11" s="22">
        <f t="shared" si="7"/>
        <v>22239.652574481515</v>
      </c>
      <c r="CP11" s="22">
        <f t="shared" si="7"/>
        <v>22239.652574481515</v>
      </c>
      <c r="CQ11" s="22">
        <f t="shared" si="7"/>
        <v>22239.652574481515</v>
      </c>
      <c r="CR11" s="22">
        <f t="shared" si="7"/>
        <v>22239.652574481515</v>
      </c>
      <c r="CS11" s="22">
        <f t="shared" si="7"/>
        <v>22239.652574481515</v>
      </c>
      <c r="CT11" s="22">
        <f t="shared" si="7"/>
        <v>22239.652574481515</v>
      </c>
      <c r="CU11" s="22">
        <f t="shared" si="7"/>
        <v>22239.652574481515</v>
      </c>
      <c r="CV11" s="22">
        <f t="shared" si="7"/>
        <v>24970.561749168672</v>
      </c>
      <c r="CW11" s="22">
        <f t="shared" si="7"/>
        <v>24970.561749168672</v>
      </c>
      <c r="CX11" s="22">
        <f t="shared" si="7"/>
        <v>24970.561749168672</v>
      </c>
      <c r="CY11" s="22">
        <f t="shared" si="7"/>
        <v>24970.561749168672</v>
      </c>
      <c r="CZ11" s="22">
        <f t="shared" si="7"/>
        <v>24970.561749168672</v>
      </c>
      <c r="DA11" s="22">
        <f t="shared" si="7"/>
        <v>24970.561749168672</v>
      </c>
      <c r="DB11" s="22">
        <f t="shared" si="7"/>
        <v>24970.561749168672</v>
      </c>
      <c r="DC11" s="22">
        <f t="shared" si="7"/>
        <v>24970.561749168672</v>
      </c>
      <c r="DD11" s="22">
        <f t="shared" si="7"/>
        <v>24970.561749168672</v>
      </c>
      <c r="DE11" s="22">
        <f t="shared" si="7"/>
        <v>24970.561749168672</v>
      </c>
      <c r="DF11" s="22">
        <f t="shared" si="7"/>
        <v>24970.561749168672</v>
      </c>
      <c r="DG11" s="22">
        <f t="shared" si="7"/>
        <v>24970.561749168672</v>
      </c>
      <c r="DH11" s="22">
        <f t="shared" si="7"/>
        <v>27797.566350969311</v>
      </c>
      <c r="DI11" s="22">
        <f t="shared" si="7"/>
        <v>27797.566350969311</v>
      </c>
      <c r="DJ11" s="22">
        <f t="shared" si="7"/>
        <v>27797.566350969311</v>
      </c>
      <c r="DK11" s="22">
        <f t="shared" si="7"/>
        <v>27797.566350969311</v>
      </c>
      <c r="DL11" s="22">
        <f t="shared" si="7"/>
        <v>27797.566350969311</v>
      </c>
      <c r="DM11" s="22">
        <f t="shared" si="7"/>
        <v>27797.566350969311</v>
      </c>
      <c r="DN11" s="22">
        <f t="shared" si="7"/>
        <v>27797.566350969311</v>
      </c>
      <c r="DO11" s="22">
        <f t="shared" si="7"/>
        <v>27797.566350969311</v>
      </c>
      <c r="DP11" s="22">
        <f t="shared" si="7"/>
        <v>27797.566350969311</v>
      </c>
      <c r="DQ11" s="22">
        <f t="shared" si="7"/>
        <v>27797.566350969311</v>
      </c>
      <c r="DR11" s="22">
        <f t="shared" si="7"/>
        <v>27797.566350969311</v>
      </c>
      <c r="DS11" s="22">
        <f t="shared" si="7"/>
        <v>27797.566350969311</v>
      </c>
      <c r="DT11" s="23">
        <f t="shared" si="7"/>
        <v>9764506.7891472988</v>
      </c>
      <c r="DU11" s="24"/>
      <c r="DV11" s="24" t="e">
        <f>+#REF!</f>
        <v>#REF!</v>
      </c>
      <c r="DW11" s="24" t="e">
        <f>+#REF!</f>
        <v>#REF!</v>
      </c>
      <c r="DX11" s="24"/>
    </row>
    <row r="12" spans="2:128" x14ac:dyDescent="0.25">
      <c r="B12" s="25" t="s">
        <v>6</v>
      </c>
      <c r="C12" s="25"/>
      <c r="D12" s="26">
        <f>XIRR(D11:DT11,D5:DT5)</f>
        <v>0.12964536547660827</v>
      </c>
      <c r="E12" s="12"/>
      <c r="F12" s="7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</row>
    <row r="13" spans="2:128" x14ac:dyDescent="0.25">
      <c r="B13" s="25" t="s">
        <v>7</v>
      </c>
      <c r="C13" s="14"/>
      <c r="D13" s="27">
        <f>SUMIF(D11:DT11,"&gt;0")/-SUMIF(D11:DT11,"&lt;0")</f>
        <v>2.9462999835480779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</row>
    <row r="14" spans="2:128" x14ac:dyDescent="0.2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</row>
    <row r="15" spans="2:128" hidden="1" x14ac:dyDescent="0.2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</row>
    <row r="16" spans="2:128" hidden="1" x14ac:dyDescent="0.2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</row>
    <row r="17" spans="2:124" hidden="1" x14ac:dyDescent="0.25"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</row>
    <row r="18" spans="2:124" hidden="1" x14ac:dyDescent="0.25"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</row>
    <row r="19" spans="2:124" hidden="1" x14ac:dyDescent="0.25"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</row>
    <row r="20" spans="2:124" x14ac:dyDescent="0.25">
      <c r="B20" s="20" t="s">
        <v>8</v>
      </c>
    </row>
    <row r="21" spans="2:124" x14ac:dyDescent="0.25"/>
    <row r="22" spans="2:124" x14ac:dyDescent="0.25"/>
    <row r="23" spans="2:124" x14ac:dyDescent="0.25"/>
    <row r="24" spans="2:124" x14ac:dyDescent="0.25"/>
    <row r="25" spans="2:124" x14ac:dyDescent="0.25"/>
    <row r="26" spans="2:124" x14ac:dyDescent="0.25"/>
    <row r="27" spans="2:124" x14ac:dyDescent="0.25"/>
    <row r="28" spans="2:124" x14ac:dyDescent="0.25"/>
    <row r="29" spans="2:124" x14ac:dyDescent="0.25"/>
    <row r="30" spans="2:124" x14ac:dyDescent="0.25"/>
    <row r="31" spans="2:124" x14ac:dyDescent="0.25"/>
    <row r="32" spans="2:124" x14ac:dyDescent="0.25"/>
    <row r="33" x14ac:dyDescent="0.25"/>
    <row r="34" x14ac:dyDescent="0.25"/>
    <row r="35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D123"/>
  <sheetViews>
    <sheetView showGridLines="0" tabSelected="1" topLeftCell="A76" zoomScale="85" zoomScaleNormal="85" workbookViewId="0">
      <pane xSplit="9" topLeftCell="J1" activePane="topRight" state="frozen"/>
      <selection pane="topRight" activeCell="B110" sqref="B110"/>
    </sheetView>
  </sheetViews>
  <sheetFormatPr defaultColWidth="0" defaultRowHeight="15" x14ac:dyDescent="0.25"/>
  <cols>
    <col min="1" max="1" width="2.7109375" customWidth="1"/>
    <col min="2" max="3" width="8.85546875" customWidth="1"/>
    <col min="4" max="4" width="11.28515625" bestFit="1" customWidth="1"/>
    <col min="5" max="5" width="16.7109375" bestFit="1" customWidth="1"/>
    <col min="6" max="6" width="12.5703125" customWidth="1"/>
    <col min="7" max="7" width="12.28515625" customWidth="1"/>
    <col min="8" max="8" width="10.7109375" customWidth="1"/>
    <col min="9" max="9" width="10.85546875" style="28" customWidth="1"/>
    <col min="10" max="10" width="12.5703125" bestFit="1" customWidth="1"/>
    <col min="11" max="11" width="9.7109375" bestFit="1" customWidth="1"/>
    <col min="12" max="12" width="10" bestFit="1" customWidth="1"/>
    <col min="13" max="13" width="10.140625" bestFit="1" customWidth="1"/>
    <col min="14" max="14" width="9.7109375" bestFit="1" customWidth="1"/>
    <col min="15" max="15" width="10.42578125" bestFit="1" customWidth="1"/>
    <col min="16" max="19" width="10" bestFit="1" customWidth="1"/>
    <col min="20" max="20" width="9.7109375" bestFit="1" customWidth="1"/>
    <col min="21" max="21" width="10.140625" bestFit="1" customWidth="1"/>
    <col min="22" max="22" width="10" bestFit="1" customWidth="1"/>
    <col min="23" max="23" width="9.7109375" bestFit="1" customWidth="1"/>
    <col min="24" max="24" width="10" bestFit="1" customWidth="1"/>
    <col min="25" max="25" width="10.140625" bestFit="1" customWidth="1"/>
    <col min="26" max="26" width="9.7109375" bestFit="1" customWidth="1"/>
    <col min="27" max="27" width="10.42578125" bestFit="1" customWidth="1"/>
    <col min="28" max="29" width="9.7109375" bestFit="1" customWidth="1"/>
    <col min="30" max="31" width="10" bestFit="1" customWidth="1"/>
    <col min="32" max="32" width="9.7109375" bestFit="1" customWidth="1"/>
    <col min="33" max="33" width="10.140625" bestFit="1" customWidth="1"/>
    <col min="34" max="34" width="10" bestFit="1" customWidth="1"/>
    <col min="35" max="35" width="9.7109375" bestFit="1" customWidth="1"/>
    <col min="36" max="36" width="10" bestFit="1" customWidth="1"/>
    <col min="37" max="37" width="10.140625" bestFit="1" customWidth="1"/>
    <col min="38" max="38" width="9.7109375" bestFit="1" customWidth="1"/>
    <col min="39" max="39" width="10.42578125" bestFit="1" customWidth="1"/>
    <col min="40" max="41" width="9.7109375" bestFit="1" customWidth="1"/>
    <col min="42" max="43" width="10" bestFit="1" customWidth="1"/>
    <col min="44" max="44" width="9.7109375" bestFit="1" customWidth="1"/>
    <col min="45" max="45" width="10.140625" bestFit="1" customWidth="1"/>
    <col min="46" max="46" width="10" bestFit="1" customWidth="1"/>
    <col min="47" max="47" width="9.7109375" bestFit="1" customWidth="1"/>
    <col min="48" max="48" width="10" bestFit="1" customWidth="1"/>
    <col min="49" max="49" width="10.140625" bestFit="1" customWidth="1"/>
    <col min="50" max="50" width="9.7109375" bestFit="1" customWidth="1"/>
    <col min="51" max="51" width="10.42578125" bestFit="1" customWidth="1"/>
    <col min="52" max="53" width="9.7109375" bestFit="1" customWidth="1"/>
    <col min="54" max="55" width="10" bestFit="1" customWidth="1"/>
    <col min="56" max="56" width="9.7109375" bestFit="1" customWidth="1"/>
    <col min="57" max="57" width="10.140625" bestFit="1" customWidth="1"/>
    <col min="58" max="58" width="10" bestFit="1" customWidth="1"/>
    <col min="59" max="59" width="9.7109375" bestFit="1" customWidth="1"/>
    <col min="60" max="60" width="10" bestFit="1" customWidth="1"/>
    <col min="61" max="61" width="10.140625" bestFit="1" customWidth="1"/>
    <col min="62" max="62" width="9.7109375" bestFit="1" customWidth="1"/>
    <col min="63" max="63" width="10.42578125" bestFit="1" customWidth="1"/>
    <col min="64" max="65" width="9.7109375" bestFit="1" customWidth="1"/>
    <col min="66" max="67" width="10" bestFit="1" customWidth="1"/>
    <col min="68" max="68" width="9.7109375" bestFit="1" customWidth="1"/>
    <col min="69" max="69" width="10.140625" bestFit="1" customWidth="1"/>
    <col min="70" max="70" width="10" bestFit="1" customWidth="1"/>
    <col min="71" max="71" width="9.7109375" bestFit="1" customWidth="1"/>
    <col min="72" max="72" width="10" bestFit="1" customWidth="1"/>
    <col min="73" max="73" width="10.140625" bestFit="1" customWidth="1"/>
    <col min="74" max="74" width="9.7109375" bestFit="1" customWidth="1"/>
    <col min="75" max="75" width="10.42578125" bestFit="1" customWidth="1"/>
    <col min="76" max="77" width="9.7109375" bestFit="1" customWidth="1"/>
    <col min="78" max="79" width="10" bestFit="1" customWidth="1"/>
    <col min="80" max="80" width="9.7109375" bestFit="1" customWidth="1"/>
    <col min="81" max="81" width="10.140625" bestFit="1" customWidth="1"/>
    <col min="82" max="82" width="10" bestFit="1" customWidth="1"/>
    <col min="83" max="83" width="9.7109375" bestFit="1" customWidth="1"/>
    <col min="84" max="84" width="10" bestFit="1" customWidth="1"/>
    <col min="85" max="85" width="10.140625" bestFit="1" customWidth="1"/>
    <col min="86" max="86" width="9.7109375" bestFit="1" customWidth="1"/>
    <col min="87" max="87" width="10.42578125" bestFit="1" customWidth="1"/>
    <col min="88" max="89" width="9.7109375" bestFit="1" customWidth="1"/>
    <col min="90" max="91" width="10" bestFit="1" customWidth="1"/>
    <col min="92" max="92" width="9.7109375" bestFit="1" customWidth="1"/>
    <col min="93" max="93" width="10.140625" bestFit="1" customWidth="1"/>
    <col min="94" max="94" width="10" bestFit="1" customWidth="1"/>
    <col min="95" max="95" width="9.7109375" bestFit="1" customWidth="1"/>
    <col min="96" max="96" width="10" bestFit="1" customWidth="1"/>
    <col min="97" max="97" width="10.140625" bestFit="1" customWidth="1"/>
    <col min="98" max="98" width="9.7109375" bestFit="1" customWidth="1"/>
    <col min="99" max="99" width="10.42578125" bestFit="1" customWidth="1"/>
    <col min="100" max="101" width="9.7109375" bestFit="1" customWidth="1"/>
    <col min="102" max="103" width="10" bestFit="1" customWidth="1"/>
    <col min="104" max="104" width="9.7109375" bestFit="1" customWidth="1"/>
    <col min="105" max="105" width="10.140625" bestFit="1" customWidth="1"/>
    <col min="106" max="106" width="10" bestFit="1" customWidth="1"/>
    <col min="107" max="107" width="9.7109375" bestFit="1" customWidth="1"/>
    <col min="108" max="108" width="10" bestFit="1" customWidth="1"/>
    <col min="109" max="109" width="10.140625" bestFit="1" customWidth="1"/>
    <col min="110" max="129" width="10.7109375" bestFit="1" customWidth="1"/>
    <col min="130" max="130" width="10.5703125" customWidth="1"/>
    <col min="131" max="131" width="10.5703125" style="71" customWidth="1"/>
    <col min="132" max="132" width="10.5703125" style="4" customWidth="1"/>
    <col min="133" max="133" width="4.7109375" customWidth="1"/>
    <col min="134" max="134" width="4.7109375" hidden="1" customWidth="1"/>
    <col min="135" max="16384" width="8.85546875" hidden="1"/>
  </cols>
  <sheetData>
    <row r="1" spans="2:132" ht="9.75" customHeight="1" thickBot="1" x14ac:dyDescent="0.3"/>
    <row r="2" spans="2:132" x14ac:dyDescent="0.25">
      <c r="B2" s="77" t="s">
        <v>20</v>
      </c>
      <c r="C2" s="78"/>
      <c r="D2" s="78"/>
      <c r="E2" s="79"/>
    </row>
    <row r="3" spans="2:132" x14ac:dyDescent="0.25">
      <c r="B3" s="30" t="s">
        <v>9</v>
      </c>
      <c r="C3" s="29"/>
      <c r="D3" s="35">
        <v>0.1</v>
      </c>
      <c r="E3" s="36">
        <f>D3*-SUMIF($J$33:$DZ$33,"&lt;0")</f>
        <v>399996.2197469417</v>
      </c>
    </row>
    <row r="4" spans="2:132" x14ac:dyDescent="0.25">
      <c r="B4" s="30" t="s">
        <v>10</v>
      </c>
      <c r="C4" s="29"/>
      <c r="D4" s="37">
        <f>1-D3</f>
        <v>0.9</v>
      </c>
      <c r="E4" s="38">
        <f>D4*-SUMIF($J$33:$DZ$33,"&lt;0")</f>
        <v>3599965.9777224753</v>
      </c>
    </row>
    <row r="5" spans="2:132" ht="15.75" thickBot="1" x14ac:dyDescent="0.3">
      <c r="B5" s="32" t="s">
        <v>11</v>
      </c>
      <c r="C5" s="33"/>
      <c r="D5" s="39">
        <f>SUM(D3:D4)</f>
        <v>1</v>
      </c>
      <c r="E5" s="58">
        <f>SUM(E3:E4)</f>
        <v>3999962.197469417</v>
      </c>
    </row>
    <row r="6" spans="2:132" ht="15.75" thickBot="1" x14ac:dyDescent="0.3">
      <c r="K6" s="77" t="s">
        <v>67</v>
      </c>
      <c r="L6" s="78"/>
      <c r="M6" s="65" t="str">
        <f>IF(M7=M8,"OK!","Error")</f>
        <v>OK!</v>
      </c>
    </row>
    <row r="7" spans="2:132" x14ac:dyDescent="0.25">
      <c r="B7" s="77" t="s">
        <v>12</v>
      </c>
      <c r="C7" s="78"/>
      <c r="D7" s="78"/>
      <c r="E7" s="78"/>
      <c r="F7" s="80" t="s">
        <v>17</v>
      </c>
      <c r="G7" s="81"/>
      <c r="H7" s="82" t="s">
        <v>19</v>
      </c>
      <c r="I7" s="83"/>
      <c r="K7" s="84" t="s">
        <v>65</v>
      </c>
      <c r="L7" s="85"/>
      <c r="M7" s="36">
        <f>G21+G28</f>
        <v>7785126.3591276612</v>
      </c>
    </row>
    <row r="8" spans="2:132" ht="15.75" thickBot="1" x14ac:dyDescent="0.3">
      <c r="B8" s="30"/>
      <c r="C8" s="29"/>
      <c r="D8" s="29"/>
      <c r="E8" s="29"/>
      <c r="F8" s="52" t="s">
        <v>9</v>
      </c>
      <c r="G8" s="53" t="s">
        <v>18</v>
      </c>
      <c r="H8" s="54" t="s">
        <v>9</v>
      </c>
      <c r="I8" s="57" t="s">
        <v>10</v>
      </c>
      <c r="K8" s="75" t="s">
        <v>66</v>
      </c>
      <c r="L8" s="76"/>
      <c r="M8" s="58">
        <f>SUM(J33:DZ33)</f>
        <v>7785126.3591276603</v>
      </c>
    </row>
    <row r="9" spans="2:132" x14ac:dyDescent="0.25">
      <c r="B9" s="30" t="s">
        <v>13</v>
      </c>
      <c r="C9" s="29"/>
      <c r="D9" s="29"/>
      <c r="E9" s="31">
        <v>0.08</v>
      </c>
      <c r="F9" s="42">
        <v>0</v>
      </c>
      <c r="G9" s="40">
        <f>1-F9</f>
        <v>1</v>
      </c>
      <c r="H9" s="44">
        <f>($D$3*G9)+F9</f>
        <v>0.1</v>
      </c>
      <c r="I9" s="60">
        <f>1-H9</f>
        <v>0.9</v>
      </c>
    </row>
    <row r="10" spans="2:132" x14ac:dyDescent="0.25">
      <c r="B10" s="30" t="s">
        <v>14</v>
      </c>
      <c r="C10" s="29"/>
      <c r="D10" s="29"/>
      <c r="E10" s="31">
        <v>0.11</v>
      </c>
      <c r="F10" s="42">
        <v>0.2</v>
      </c>
      <c r="G10" s="40">
        <f>1-F10</f>
        <v>0.8</v>
      </c>
      <c r="H10" s="44">
        <f>($D$3*G10)+F10</f>
        <v>0.28000000000000003</v>
      </c>
      <c r="I10" s="60">
        <f>1-H10</f>
        <v>0.72</v>
      </c>
    </row>
    <row r="11" spans="2:132" x14ac:dyDescent="0.25">
      <c r="B11" s="30" t="s">
        <v>15</v>
      </c>
      <c r="C11" s="29"/>
      <c r="D11" s="29"/>
      <c r="E11" s="31">
        <v>0.14000000000000001</v>
      </c>
      <c r="F11" s="42">
        <v>0.3</v>
      </c>
      <c r="G11" s="40">
        <f>1-F11</f>
        <v>0.7</v>
      </c>
      <c r="H11" s="44">
        <f>($D$3*G11)+F11</f>
        <v>0.37</v>
      </c>
      <c r="I11" s="60">
        <f>1-H11</f>
        <v>0.63</v>
      </c>
    </row>
    <row r="12" spans="2:132" ht="15.75" thickBot="1" x14ac:dyDescent="0.3">
      <c r="B12" s="32" t="s">
        <v>16</v>
      </c>
      <c r="C12" s="33"/>
      <c r="D12" s="33"/>
      <c r="E12" s="34"/>
      <c r="F12" s="43">
        <v>0.4</v>
      </c>
      <c r="G12" s="41">
        <f>1-F12</f>
        <v>0.6</v>
      </c>
      <c r="H12" s="45">
        <f>($D$3*G12)+F12</f>
        <v>0.46</v>
      </c>
      <c r="I12" s="61">
        <f>1-H12</f>
        <v>0.54</v>
      </c>
    </row>
    <row r="15" spans="2:132" x14ac:dyDescent="0.25">
      <c r="J15" s="17">
        <v>43830</v>
      </c>
      <c r="K15" s="11">
        <f t="shared" ref="K15:AP15" si="0">EOMONTH(J15,1)</f>
        <v>43861</v>
      </c>
      <c r="L15" s="11">
        <f t="shared" si="0"/>
        <v>43890</v>
      </c>
      <c r="M15" s="11">
        <f t="shared" si="0"/>
        <v>43921</v>
      </c>
      <c r="N15" s="11">
        <f t="shared" si="0"/>
        <v>43951</v>
      </c>
      <c r="O15" s="11">
        <f t="shared" si="0"/>
        <v>43982</v>
      </c>
      <c r="P15" s="11">
        <f t="shared" si="0"/>
        <v>44012</v>
      </c>
      <c r="Q15" s="11">
        <f t="shared" si="0"/>
        <v>44043</v>
      </c>
      <c r="R15" s="11">
        <f t="shared" si="0"/>
        <v>44074</v>
      </c>
      <c r="S15" s="11">
        <f t="shared" si="0"/>
        <v>44104</v>
      </c>
      <c r="T15" s="11">
        <f t="shared" si="0"/>
        <v>44135</v>
      </c>
      <c r="U15" s="11">
        <f t="shared" si="0"/>
        <v>44165</v>
      </c>
      <c r="V15" s="11">
        <f t="shared" si="0"/>
        <v>44196</v>
      </c>
      <c r="W15" s="11">
        <f t="shared" si="0"/>
        <v>44227</v>
      </c>
      <c r="X15" s="11">
        <f t="shared" si="0"/>
        <v>44255</v>
      </c>
      <c r="Y15" s="11">
        <f t="shared" si="0"/>
        <v>44286</v>
      </c>
      <c r="Z15" s="11">
        <f t="shared" si="0"/>
        <v>44316</v>
      </c>
      <c r="AA15" s="11">
        <f t="shared" si="0"/>
        <v>44347</v>
      </c>
      <c r="AB15" s="11">
        <f t="shared" si="0"/>
        <v>44377</v>
      </c>
      <c r="AC15" s="11">
        <f t="shared" si="0"/>
        <v>44408</v>
      </c>
      <c r="AD15" s="11">
        <f t="shared" si="0"/>
        <v>44439</v>
      </c>
      <c r="AE15" s="11">
        <f t="shared" si="0"/>
        <v>44469</v>
      </c>
      <c r="AF15" s="11">
        <f t="shared" si="0"/>
        <v>44500</v>
      </c>
      <c r="AG15" s="11">
        <f t="shared" si="0"/>
        <v>44530</v>
      </c>
      <c r="AH15" s="11">
        <f t="shared" si="0"/>
        <v>44561</v>
      </c>
      <c r="AI15" s="11">
        <f t="shared" si="0"/>
        <v>44592</v>
      </c>
      <c r="AJ15" s="11">
        <f t="shared" si="0"/>
        <v>44620</v>
      </c>
      <c r="AK15" s="11">
        <f t="shared" si="0"/>
        <v>44651</v>
      </c>
      <c r="AL15" s="11">
        <f t="shared" si="0"/>
        <v>44681</v>
      </c>
      <c r="AM15" s="11">
        <f t="shared" si="0"/>
        <v>44712</v>
      </c>
      <c r="AN15" s="11">
        <f t="shared" si="0"/>
        <v>44742</v>
      </c>
      <c r="AO15" s="11">
        <f t="shared" si="0"/>
        <v>44773</v>
      </c>
      <c r="AP15" s="11">
        <f t="shared" si="0"/>
        <v>44804</v>
      </c>
      <c r="AQ15" s="11">
        <f t="shared" ref="AQ15:BV15" si="1">EOMONTH(AP15,1)</f>
        <v>44834</v>
      </c>
      <c r="AR15" s="11">
        <f t="shared" si="1"/>
        <v>44865</v>
      </c>
      <c r="AS15" s="11">
        <f t="shared" si="1"/>
        <v>44895</v>
      </c>
      <c r="AT15" s="11">
        <f t="shared" si="1"/>
        <v>44926</v>
      </c>
      <c r="AU15" s="11">
        <f t="shared" si="1"/>
        <v>44957</v>
      </c>
      <c r="AV15" s="11">
        <f t="shared" si="1"/>
        <v>44985</v>
      </c>
      <c r="AW15" s="11">
        <f t="shared" si="1"/>
        <v>45016</v>
      </c>
      <c r="AX15" s="11">
        <f t="shared" si="1"/>
        <v>45046</v>
      </c>
      <c r="AY15" s="11">
        <f t="shared" si="1"/>
        <v>45077</v>
      </c>
      <c r="AZ15" s="11">
        <f t="shared" si="1"/>
        <v>45107</v>
      </c>
      <c r="BA15" s="11">
        <f t="shared" si="1"/>
        <v>45138</v>
      </c>
      <c r="BB15" s="11">
        <f t="shared" si="1"/>
        <v>45169</v>
      </c>
      <c r="BC15" s="11">
        <f t="shared" si="1"/>
        <v>45199</v>
      </c>
      <c r="BD15" s="11">
        <f t="shared" si="1"/>
        <v>45230</v>
      </c>
      <c r="BE15" s="11">
        <f t="shared" si="1"/>
        <v>45260</v>
      </c>
      <c r="BF15" s="11">
        <f t="shared" si="1"/>
        <v>45291</v>
      </c>
      <c r="BG15" s="11">
        <f t="shared" si="1"/>
        <v>45322</v>
      </c>
      <c r="BH15" s="11">
        <f t="shared" si="1"/>
        <v>45351</v>
      </c>
      <c r="BI15" s="11">
        <f t="shared" si="1"/>
        <v>45382</v>
      </c>
      <c r="BJ15" s="11">
        <f t="shared" si="1"/>
        <v>45412</v>
      </c>
      <c r="BK15" s="11">
        <f t="shared" si="1"/>
        <v>45443</v>
      </c>
      <c r="BL15" s="11">
        <f t="shared" si="1"/>
        <v>45473</v>
      </c>
      <c r="BM15" s="11">
        <f t="shared" si="1"/>
        <v>45504</v>
      </c>
      <c r="BN15" s="11">
        <f t="shared" si="1"/>
        <v>45535</v>
      </c>
      <c r="BO15" s="11">
        <f t="shared" si="1"/>
        <v>45565</v>
      </c>
      <c r="BP15" s="11">
        <f t="shared" si="1"/>
        <v>45596</v>
      </c>
      <c r="BQ15" s="11">
        <f t="shared" si="1"/>
        <v>45626</v>
      </c>
      <c r="BR15" s="11">
        <f t="shared" si="1"/>
        <v>45657</v>
      </c>
      <c r="BS15" s="11">
        <f t="shared" si="1"/>
        <v>45688</v>
      </c>
      <c r="BT15" s="11">
        <f t="shared" si="1"/>
        <v>45716</v>
      </c>
      <c r="BU15" s="11">
        <f t="shared" si="1"/>
        <v>45747</v>
      </c>
      <c r="BV15" s="11">
        <f t="shared" si="1"/>
        <v>45777</v>
      </c>
      <c r="BW15" s="11">
        <f t="shared" ref="BW15:DB15" si="2">EOMONTH(BV15,1)</f>
        <v>45808</v>
      </c>
      <c r="BX15" s="11">
        <f t="shared" si="2"/>
        <v>45838</v>
      </c>
      <c r="BY15" s="11">
        <f t="shared" si="2"/>
        <v>45869</v>
      </c>
      <c r="BZ15" s="11">
        <f t="shared" si="2"/>
        <v>45900</v>
      </c>
      <c r="CA15" s="11">
        <f t="shared" si="2"/>
        <v>45930</v>
      </c>
      <c r="CB15" s="11">
        <f t="shared" si="2"/>
        <v>45961</v>
      </c>
      <c r="CC15" s="11">
        <f t="shared" si="2"/>
        <v>45991</v>
      </c>
      <c r="CD15" s="11">
        <f t="shared" si="2"/>
        <v>46022</v>
      </c>
      <c r="CE15" s="11">
        <f t="shared" si="2"/>
        <v>46053</v>
      </c>
      <c r="CF15" s="11">
        <f t="shared" si="2"/>
        <v>46081</v>
      </c>
      <c r="CG15" s="11">
        <f t="shared" si="2"/>
        <v>46112</v>
      </c>
      <c r="CH15" s="11">
        <f t="shared" si="2"/>
        <v>46142</v>
      </c>
      <c r="CI15" s="11">
        <f t="shared" si="2"/>
        <v>46173</v>
      </c>
      <c r="CJ15" s="11">
        <f t="shared" si="2"/>
        <v>46203</v>
      </c>
      <c r="CK15" s="11">
        <f t="shared" si="2"/>
        <v>46234</v>
      </c>
      <c r="CL15" s="11">
        <f t="shared" si="2"/>
        <v>46265</v>
      </c>
      <c r="CM15" s="11">
        <f t="shared" si="2"/>
        <v>46295</v>
      </c>
      <c r="CN15" s="11">
        <f t="shared" si="2"/>
        <v>46326</v>
      </c>
      <c r="CO15" s="11">
        <f t="shared" si="2"/>
        <v>46356</v>
      </c>
      <c r="CP15" s="11">
        <f t="shared" si="2"/>
        <v>46387</v>
      </c>
      <c r="CQ15" s="11">
        <f t="shared" si="2"/>
        <v>46418</v>
      </c>
      <c r="CR15" s="11">
        <f t="shared" si="2"/>
        <v>46446</v>
      </c>
      <c r="CS15" s="11">
        <f t="shared" si="2"/>
        <v>46477</v>
      </c>
      <c r="CT15" s="11">
        <f t="shared" si="2"/>
        <v>46507</v>
      </c>
      <c r="CU15" s="11">
        <f t="shared" si="2"/>
        <v>46538</v>
      </c>
      <c r="CV15" s="11">
        <f t="shared" si="2"/>
        <v>46568</v>
      </c>
      <c r="CW15" s="11">
        <f t="shared" si="2"/>
        <v>46599</v>
      </c>
      <c r="CX15" s="11">
        <f t="shared" si="2"/>
        <v>46630</v>
      </c>
      <c r="CY15" s="11">
        <f t="shared" si="2"/>
        <v>46660</v>
      </c>
      <c r="CZ15" s="11">
        <f t="shared" si="2"/>
        <v>46691</v>
      </c>
      <c r="DA15" s="11">
        <f t="shared" si="2"/>
        <v>46721</v>
      </c>
      <c r="DB15" s="11">
        <f t="shared" si="2"/>
        <v>46752</v>
      </c>
      <c r="DC15" s="11">
        <f t="shared" ref="DC15:DZ15" si="3">EOMONTH(DB15,1)</f>
        <v>46783</v>
      </c>
      <c r="DD15" s="11">
        <f t="shared" si="3"/>
        <v>46812</v>
      </c>
      <c r="DE15" s="11">
        <f t="shared" si="3"/>
        <v>46843</v>
      </c>
      <c r="DF15" s="11">
        <f t="shared" si="3"/>
        <v>46873</v>
      </c>
      <c r="DG15" s="11">
        <f t="shared" si="3"/>
        <v>46904</v>
      </c>
      <c r="DH15" s="11">
        <f t="shared" si="3"/>
        <v>46934</v>
      </c>
      <c r="DI15" s="11">
        <f t="shared" si="3"/>
        <v>46965</v>
      </c>
      <c r="DJ15" s="11">
        <f t="shared" si="3"/>
        <v>46996</v>
      </c>
      <c r="DK15" s="11">
        <f t="shared" si="3"/>
        <v>47026</v>
      </c>
      <c r="DL15" s="11">
        <f t="shared" si="3"/>
        <v>47057</v>
      </c>
      <c r="DM15" s="11">
        <f t="shared" si="3"/>
        <v>47087</v>
      </c>
      <c r="DN15" s="11">
        <f t="shared" si="3"/>
        <v>47118</v>
      </c>
      <c r="DO15" s="11">
        <f t="shared" si="3"/>
        <v>47149</v>
      </c>
      <c r="DP15" s="11">
        <f t="shared" si="3"/>
        <v>47177</v>
      </c>
      <c r="DQ15" s="11">
        <f t="shared" si="3"/>
        <v>47208</v>
      </c>
      <c r="DR15" s="11">
        <f t="shared" si="3"/>
        <v>47238</v>
      </c>
      <c r="DS15" s="11">
        <f t="shared" si="3"/>
        <v>47269</v>
      </c>
      <c r="DT15" s="11">
        <f t="shared" si="3"/>
        <v>47299</v>
      </c>
      <c r="DU15" s="11">
        <f t="shared" si="3"/>
        <v>47330</v>
      </c>
      <c r="DV15" s="11">
        <f t="shared" si="3"/>
        <v>47361</v>
      </c>
      <c r="DW15" s="11">
        <f t="shared" si="3"/>
        <v>47391</v>
      </c>
      <c r="DX15" s="11">
        <f t="shared" si="3"/>
        <v>47422</v>
      </c>
      <c r="DY15" s="11">
        <f t="shared" si="3"/>
        <v>47452</v>
      </c>
      <c r="DZ15" s="11">
        <f t="shared" si="3"/>
        <v>47483</v>
      </c>
      <c r="EA15" s="72"/>
      <c r="EB15" s="67"/>
    </row>
    <row r="16" spans="2:132" x14ac:dyDescent="0.25">
      <c r="J16" s="9">
        <f t="shared" ref="J16:AO16" si="4">ROUNDUP(J32/12,0)</f>
        <v>0</v>
      </c>
      <c r="K16" s="9">
        <f t="shared" si="4"/>
        <v>1</v>
      </c>
      <c r="L16" s="9">
        <f t="shared" si="4"/>
        <v>1</v>
      </c>
      <c r="M16" s="9">
        <f t="shared" si="4"/>
        <v>1</v>
      </c>
      <c r="N16" s="9">
        <f t="shared" si="4"/>
        <v>1</v>
      </c>
      <c r="O16" s="9">
        <f t="shared" si="4"/>
        <v>1</v>
      </c>
      <c r="P16" s="9">
        <f t="shared" si="4"/>
        <v>1</v>
      </c>
      <c r="Q16" s="9">
        <f t="shared" si="4"/>
        <v>1</v>
      </c>
      <c r="R16" s="9">
        <f t="shared" si="4"/>
        <v>1</v>
      </c>
      <c r="S16" s="9">
        <f t="shared" si="4"/>
        <v>1</v>
      </c>
      <c r="T16" s="9">
        <f t="shared" si="4"/>
        <v>1</v>
      </c>
      <c r="U16" s="9">
        <f t="shared" si="4"/>
        <v>1</v>
      </c>
      <c r="V16" s="9">
        <f t="shared" si="4"/>
        <v>1</v>
      </c>
      <c r="W16" s="9">
        <f t="shared" si="4"/>
        <v>2</v>
      </c>
      <c r="X16" s="9">
        <f t="shared" si="4"/>
        <v>2</v>
      </c>
      <c r="Y16" s="9">
        <f t="shared" si="4"/>
        <v>2</v>
      </c>
      <c r="Z16" s="9">
        <f t="shared" si="4"/>
        <v>2</v>
      </c>
      <c r="AA16" s="9">
        <f t="shared" si="4"/>
        <v>2</v>
      </c>
      <c r="AB16" s="9">
        <f t="shared" si="4"/>
        <v>2</v>
      </c>
      <c r="AC16" s="9">
        <f t="shared" si="4"/>
        <v>2</v>
      </c>
      <c r="AD16" s="9">
        <f t="shared" si="4"/>
        <v>2</v>
      </c>
      <c r="AE16" s="9">
        <f t="shared" si="4"/>
        <v>2</v>
      </c>
      <c r="AF16" s="9">
        <f t="shared" si="4"/>
        <v>2</v>
      </c>
      <c r="AG16" s="9">
        <f t="shared" si="4"/>
        <v>2</v>
      </c>
      <c r="AH16" s="9">
        <f t="shared" si="4"/>
        <v>2</v>
      </c>
      <c r="AI16" s="9">
        <f t="shared" si="4"/>
        <v>3</v>
      </c>
      <c r="AJ16" s="9">
        <f t="shared" si="4"/>
        <v>3</v>
      </c>
      <c r="AK16" s="9">
        <f t="shared" si="4"/>
        <v>3</v>
      </c>
      <c r="AL16" s="9">
        <f t="shared" si="4"/>
        <v>3</v>
      </c>
      <c r="AM16" s="9">
        <f t="shared" si="4"/>
        <v>3</v>
      </c>
      <c r="AN16" s="9">
        <f t="shared" si="4"/>
        <v>3</v>
      </c>
      <c r="AO16" s="9">
        <f t="shared" si="4"/>
        <v>3</v>
      </c>
      <c r="AP16" s="9">
        <f t="shared" ref="AP16:BU16" si="5">ROUNDUP(AP32/12,0)</f>
        <v>3</v>
      </c>
      <c r="AQ16" s="9">
        <f t="shared" si="5"/>
        <v>3</v>
      </c>
      <c r="AR16" s="9">
        <f t="shared" si="5"/>
        <v>3</v>
      </c>
      <c r="AS16" s="9">
        <f t="shared" si="5"/>
        <v>3</v>
      </c>
      <c r="AT16" s="9">
        <f t="shared" si="5"/>
        <v>3</v>
      </c>
      <c r="AU16" s="9">
        <f t="shared" si="5"/>
        <v>4</v>
      </c>
      <c r="AV16" s="9">
        <f t="shared" si="5"/>
        <v>4</v>
      </c>
      <c r="AW16" s="9">
        <f t="shared" si="5"/>
        <v>4</v>
      </c>
      <c r="AX16" s="9">
        <f t="shared" si="5"/>
        <v>4</v>
      </c>
      <c r="AY16" s="9">
        <f t="shared" si="5"/>
        <v>4</v>
      </c>
      <c r="AZ16" s="9">
        <f t="shared" si="5"/>
        <v>4</v>
      </c>
      <c r="BA16" s="9">
        <f t="shared" si="5"/>
        <v>4</v>
      </c>
      <c r="BB16" s="9">
        <f t="shared" si="5"/>
        <v>4</v>
      </c>
      <c r="BC16" s="9">
        <f t="shared" si="5"/>
        <v>4</v>
      </c>
      <c r="BD16" s="9">
        <f t="shared" si="5"/>
        <v>4</v>
      </c>
      <c r="BE16" s="9">
        <f t="shared" si="5"/>
        <v>4</v>
      </c>
      <c r="BF16" s="9">
        <f t="shared" si="5"/>
        <v>4</v>
      </c>
      <c r="BG16" s="9">
        <f t="shared" si="5"/>
        <v>5</v>
      </c>
      <c r="BH16" s="9">
        <f t="shared" si="5"/>
        <v>5</v>
      </c>
      <c r="BI16" s="9">
        <f t="shared" si="5"/>
        <v>5</v>
      </c>
      <c r="BJ16" s="9">
        <f t="shared" si="5"/>
        <v>5</v>
      </c>
      <c r="BK16" s="9">
        <f t="shared" si="5"/>
        <v>5</v>
      </c>
      <c r="BL16" s="9">
        <f t="shared" si="5"/>
        <v>5</v>
      </c>
      <c r="BM16" s="9">
        <f t="shared" si="5"/>
        <v>5</v>
      </c>
      <c r="BN16" s="9">
        <f t="shared" si="5"/>
        <v>5</v>
      </c>
      <c r="BO16" s="9">
        <f t="shared" si="5"/>
        <v>5</v>
      </c>
      <c r="BP16" s="9">
        <f t="shared" si="5"/>
        <v>5</v>
      </c>
      <c r="BQ16" s="9">
        <f t="shared" si="5"/>
        <v>5</v>
      </c>
      <c r="BR16" s="9">
        <f t="shared" si="5"/>
        <v>5</v>
      </c>
      <c r="BS16" s="9">
        <f t="shared" si="5"/>
        <v>6</v>
      </c>
      <c r="BT16" s="9">
        <f t="shared" si="5"/>
        <v>6</v>
      </c>
      <c r="BU16" s="9">
        <f t="shared" si="5"/>
        <v>6</v>
      </c>
      <c r="BV16" s="9">
        <f t="shared" ref="BV16:DA16" si="6">ROUNDUP(BV32/12,0)</f>
        <v>6</v>
      </c>
      <c r="BW16" s="9">
        <f t="shared" si="6"/>
        <v>6</v>
      </c>
      <c r="BX16" s="9">
        <f t="shared" si="6"/>
        <v>6</v>
      </c>
      <c r="BY16" s="9">
        <f t="shared" si="6"/>
        <v>6</v>
      </c>
      <c r="BZ16" s="9">
        <f t="shared" si="6"/>
        <v>6</v>
      </c>
      <c r="CA16" s="9">
        <f t="shared" si="6"/>
        <v>6</v>
      </c>
      <c r="CB16" s="9">
        <f t="shared" si="6"/>
        <v>6</v>
      </c>
      <c r="CC16" s="9">
        <f t="shared" si="6"/>
        <v>6</v>
      </c>
      <c r="CD16" s="9">
        <f t="shared" si="6"/>
        <v>6</v>
      </c>
      <c r="CE16" s="9">
        <f t="shared" si="6"/>
        <v>7</v>
      </c>
      <c r="CF16" s="9">
        <f t="shared" si="6"/>
        <v>7</v>
      </c>
      <c r="CG16" s="9">
        <f t="shared" si="6"/>
        <v>7</v>
      </c>
      <c r="CH16" s="9">
        <f t="shared" si="6"/>
        <v>7</v>
      </c>
      <c r="CI16" s="9">
        <f t="shared" si="6"/>
        <v>7</v>
      </c>
      <c r="CJ16" s="9">
        <f t="shared" si="6"/>
        <v>7</v>
      </c>
      <c r="CK16" s="9">
        <f t="shared" si="6"/>
        <v>7</v>
      </c>
      <c r="CL16" s="9">
        <f t="shared" si="6"/>
        <v>7</v>
      </c>
      <c r="CM16" s="9">
        <f t="shared" si="6"/>
        <v>7</v>
      </c>
      <c r="CN16" s="9">
        <f t="shared" si="6"/>
        <v>7</v>
      </c>
      <c r="CO16" s="9">
        <f t="shared" si="6"/>
        <v>7</v>
      </c>
      <c r="CP16" s="9">
        <f t="shared" si="6"/>
        <v>7</v>
      </c>
      <c r="CQ16" s="9">
        <f t="shared" si="6"/>
        <v>8</v>
      </c>
      <c r="CR16" s="9">
        <f t="shared" si="6"/>
        <v>8</v>
      </c>
      <c r="CS16" s="9">
        <f t="shared" si="6"/>
        <v>8</v>
      </c>
      <c r="CT16" s="9">
        <f t="shared" si="6"/>
        <v>8</v>
      </c>
      <c r="CU16" s="9">
        <f t="shared" si="6"/>
        <v>8</v>
      </c>
      <c r="CV16" s="9">
        <f t="shared" si="6"/>
        <v>8</v>
      </c>
      <c r="CW16" s="9">
        <f t="shared" si="6"/>
        <v>8</v>
      </c>
      <c r="CX16" s="9">
        <f t="shared" si="6"/>
        <v>8</v>
      </c>
      <c r="CY16" s="9">
        <f t="shared" si="6"/>
        <v>8</v>
      </c>
      <c r="CZ16" s="9">
        <f t="shared" si="6"/>
        <v>8</v>
      </c>
      <c r="DA16" s="9">
        <f t="shared" si="6"/>
        <v>8</v>
      </c>
      <c r="DB16" s="9">
        <f t="shared" ref="DB16:DZ16" si="7">ROUNDUP(DB32/12,0)</f>
        <v>8</v>
      </c>
      <c r="DC16" s="9">
        <f t="shared" si="7"/>
        <v>9</v>
      </c>
      <c r="DD16" s="9">
        <f t="shared" si="7"/>
        <v>9</v>
      </c>
      <c r="DE16" s="9">
        <f t="shared" si="7"/>
        <v>9</v>
      </c>
      <c r="DF16" s="9">
        <f t="shared" si="7"/>
        <v>9</v>
      </c>
      <c r="DG16" s="9">
        <f t="shared" si="7"/>
        <v>9</v>
      </c>
      <c r="DH16" s="9">
        <f t="shared" si="7"/>
        <v>9</v>
      </c>
      <c r="DI16" s="9">
        <f t="shared" si="7"/>
        <v>9</v>
      </c>
      <c r="DJ16" s="9">
        <f t="shared" si="7"/>
        <v>9</v>
      </c>
      <c r="DK16" s="9">
        <f t="shared" si="7"/>
        <v>9</v>
      </c>
      <c r="DL16" s="9">
        <f t="shared" si="7"/>
        <v>9</v>
      </c>
      <c r="DM16" s="9">
        <f t="shared" si="7"/>
        <v>9</v>
      </c>
      <c r="DN16" s="9">
        <f t="shared" si="7"/>
        <v>9</v>
      </c>
      <c r="DO16" s="9">
        <f t="shared" si="7"/>
        <v>10</v>
      </c>
      <c r="DP16" s="9">
        <f t="shared" si="7"/>
        <v>10</v>
      </c>
      <c r="DQ16" s="9">
        <f t="shared" si="7"/>
        <v>10</v>
      </c>
      <c r="DR16" s="9">
        <f t="shared" si="7"/>
        <v>10</v>
      </c>
      <c r="DS16" s="9">
        <f t="shared" si="7"/>
        <v>10</v>
      </c>
      <c r="DT16" s="9">
        <f t="shared" si="7"/>
        <v>10</v>
      </c>
      <c r="DU16" s="9">
        <f t="shared" si="7"/>
        <v>10</v>
      </c>
      <c r="DV16" s="9">
        <f t="shared" si="7"/>
        <v>10</v>
      </c>
      <c r="DW16" s="9">
        <f t="shared" si="7"/>
        <v>10</v>
      </c>
      <c r="DX16" s="9">
        <f t="shared" si="7"/>
        <v>10</v>
      </c>
      <c r="DY16" s="9">
        <f t="shared" si="7"/>
        <v>10</v>
      </c>
      <c r="DZ16" s="9">
        <f t="shared" si="7"/>
        <v>10</v>
      </c>
      <c r="EB16" s="68"/>
    </row>
    <row r="17" spans="2:133" x14ac:dyDescent="0.25">
      <c r="B17" s="47" t="s">
        <v>21</v>
      </c>
      <c r="C17" s="46"/>
      <c r="D17" s="46"/>
      <c r="E17" s="46"/>
      <c r="F17" s="46"/>
      <c r="G17" s="46"/>
      <c r="H17" s="46"/>
      <c r="I17" s="46"/>
      <c r="J17" s="48">
        <v>0</v>
      </c>
      <c r="K17" s="48">
        <f>J17+1</f>
        <v>1</v>
      </c>
      <c r="L17" s="48">
        <f t="shared" ref="L17" si="8">K17+1</f>
        <v>2</v>
      </c>
      <c r="M17" s="48">
        <f t="shared" ref="M17" si="9">L17+1</f>
        <v>3</v>
      </c>
      <c r="N17" s="48">
        <f t="shared" ref="N17" si="10">M17+1</f>
        <v>4</v>
      </c>
      <c r="O17" s="48">
        <f t="shared" ref="O17" si="11">N17+1</f>
        <v>5</v>
      </c>
      <c r="P17" s="48">
        <f t="shared" ref="P17" si="12">O17+1</f>
        <v>6</v>
      </c>
      <c r="Q17" s="48">
        <f t="shared" ref="Q17" si="13">P17+1</f>
        <v>7</v>
      </c>
      <c r="R17" s="48">
        <f t="shared" ref="R17" si="14">Q17+1</f>
        <v>8</v>
      </c>
      <c r="S17" s="48">
        <f t="shared" ref="S17" si="15">R17+1</f>
        <v>9</v>
      </c>
      <c r="T17" s="48">
        <f t="shared" ref="T17" si="16">S17+1</f>
        <v>10</v>
      </c>
      <c r="U17" s="48">
        <f t="shared" ref="U17" si="17">T17+1</f>
        <v>11</v>
      </c>
      <c r="V17" s="48">
        <f t="shared" ref="V17" si="18">U17+1</f>
        <v>12</v>
      </c>
      <c r="W17" s="48">
        <f t="shared" ref="W17" si="19">V17+1</f>
        <v>13</v>
      </c>
      <c r="X17" s="48">
        <f t="shared" ref="X17" si="20">W17+1</f>
        <v>14</v>
      </c>
      <c r="Y17" s="48">
        <f t="shared" ref="Y17" si="21">X17+1</f>
        <v>15</v>
      </c>
      <c r="Z17" s="48">
        <f t="shared" ref="Z17" si="22">Y17+1</f>
        <v>16</v>
      </c>
      <c r="AA17" s="48">
        <f t="shared" ref="AA17" si="23">Z17+1</f>
        <v>17</v>
      </c>
      <c r="AB17" s="48">
        <f t="shared" ref="AB17" si="24">AA17+1</f>
        <v>18</v>
      </c>
      <c r="AC17" s="48">
        <f t="shared" ref="AC17" si="25">AB17+1</f>
        <v>19</v>
      </c>
      <c r="AD17" s="48">
        <f t="shared" ref="AD17" si="26">AC17+1</f>
        <v>20</v>
      </c>
      <c r="AE17" s="48">
        <f t="shared" ref="AE17" si="27">AD17+1</f>
        <v>21</v>
      </c>
      <c r="AF17" s="48">
        <f t="shared" ref="AF17" si="28">AE17+1</f>
        <v>22</v>
      </c>
      <c r="AG17" s="48">
        <f t="shared" ref="AG17" si="29">AF17+1</f>
        <v>23</v>
      </c>
      <c r="AH17" s="48">
        <f t="shared" ref="AH17" si="30">AG17+1</f>
        <v>24</v>
      </c>
      <c r="AI17" s="48">
        <f t="shared" ref="AI17" si="31">AH17+1</f>
        <v>25</v>
      </c>
      <c r="AJ17" s="48">
        <f t="shared" ref="AJ17" si="32">AI17+1</f>
        <v>26</v>
      </c>
      <c r="AK17" s="48">
        <f t="shared" ref="AK17" si="33">AJ17+1</f>
        <v>27</v>
      </c>
      <c r="AL17" s="48">
        <f t="shared" ref="AL17" si="34">AK17+1</f>
        <v>28</v>
      </c>
      <c r="AM17" s="48">
        <f t="shared" ref="AM17" si="35">AL17+1</f>
        <v>29</v>
      </c>
      <c r="AN17" s="48">
        <f t="shared" ref="AN17" si="36">AM17+1</f>
        <v>30</v>
      </c>
      <c r="AO17" s="48">
        <f t="shared" ref="AO17" si="37">AN17+1</f>
        <v>31</v>
      </c>
      <c r="AP17" s="48">
        <f t="shared" ref="AP17" si="38">AO17+1</f>
        <v>32</v>
      </c>
      <c r="AQ17" s="48">
        <f t="shared" ref="AQ17" si="39">AP17+1</f>
        <v>33</v>
      </c>
      <c r="AR17" s="48">
        <f t="shared" ref="AR17" si="40">AQ17+1</f>
        <v>34</v>
      </c>
      <c r="AS17" s="48">
        <f t="shared" ref="AS17" si="41">AR17+1</f>
        <v>35</v>
      </c>
      <c r="AT17" s="48">
        <f t="shared" ref="AT17" si="42">AS17+1</f>
        <v>36</v>
      </c>
      <c r="AU17" s="48">
        <f t="shared" ref="AU17" si="43">AT17+1</f>
        <v>37</v>
      </c>
      <c r="AV17" s="48">
        <f t="shared" ref="AV17" si="44">AU17+1</f>
        <v>38</v>
      </c>
      <c r="AW17" s="48">
        <f t="shared" ref="AW17" si="45">AV17+1</f>
        <v>39</v>
      </c>
      <c r="AX17" s="48">
        <f t="shared" ref="AX17" si="46">AW17+1</f>
        <v>40</v>
      </c>
      <c r="AY17" s="48">
        <f t="shared" ref="AY17" si="47">AX17+1</f>
        <v>41</v>
      </c>
      <c r="AZ17" s="48">
        <f t="shared" ref="AZ17" si="48">AY17+1</f>
        <v>42</v>
      </c>
      <c r="BA17" s="48">
        <f t="shared" ref="BA17" si="49">AZ17+1</f>
        <v>43</v>
      </c>
      <c r="BB17" s="48">
        <f t="shared" ref="BB17" si="50">BA17+1</f>
        <v>44</v>
      </c>
      <c r="BC17" s="48">
        <f t="shared" ref="BC17" si="51">BB17+1</f>
        <v>45</v>
      </c>
      <c r="BD17" s="48">
        <f t="shared" ref="BD17" si="52">BC17+1</f>
        <v>46</v>
      </c>
      <c r="BE17" s="48">
        <f t="shared" ref="BE17" si="53">BD17+1</f>
        <v>47</v>
      </c>
      <c r="BF17" s="48">
        <f t="shared" ref="BF17" si="54">BE17+1</f>
        <v>48</v>
      </c>
      <c r="BG17" s="48">
        <f t="shared" ref="BG17" si="55">BF17+1</f>
        <v>49</v>
      </c>
      <c r="BH17" s="48">
        <f t="shared" ref="BH17" si="56">BG17+1</f>
        <v>50</v>
      </c>
      <c r="BI17" s="48">
        <f t="shared" ref="BI17" si="57">BH17+1</f>
        <v>51</v>
      </c>
      <c r="BJ17" s="48">
        <f t="shared" ref="BJ17" si="58">BI17+1</f>
        <v>52</v>
      </c>
      <c r="BK17" s="48">
        <f t="shared" ref="BK17" si="59">BJ17+1</f>
        <v>53</v>
      </c>
      <c r="BL17" s="48">
        <f t="shared" ref="BL17" si="60">BK17+1</f>
        <v>54</v>
      </c>
      <c r="BM17" s="48">
        <f t="shared" ref="BM17" si="61">BL17+1</f>
        <v>55</v>
      </c>
      <c r="BN17" s="48">
        <f t="shared" ref="BN17" si="62">BM17+1</f>
        <v>56</v>
      </c>
      <c r="BO17" s="48">
        <f t="shared" ref="BO17" si="63">BN17+1</f>
        <v>57</v>
      </c>
      <c r="BP17" s="48">
        <f t="shared" ref="BP17" si="64">BO17+1</f>
        <v>58</v>
      </c>
      <c r="BQ17" s="48">
        <f t="shared" ref="BQ17" si="65">BP17+1</f>
        <v>59</v>
      </c>
      <c r="BR17" s="48">
        <f t="shared" ref="BR17" si="66">BQ17+1</f>
        <v>60</v>
      </c>
      <c r="BS17" s="48">
        <f t="shared" ref="BS17" si="67">BR17+1</f>
        <v>61</v>
      </c>
      <c r="BT17" s="48">
        <f t="shared" ref="BT17" si="68">BS17+1</f>
        <v>62</v>
      </c>
      <c r="BU17" s="48">
        <f t="shared" ref="BU17" si="69">BT17+1</f>
        <v>63</v>
      </c>
      <c r="BV17" s="48">
        <f t="shared" ref="BV17" si="70">BU17+1</f>
        <v>64</v>
      </c>
      <c r="BW17" s="48">
        <f t="shared" ref="BW17" si="71">BV17+1</f>
        <v>65</v>
      </c>
      <c r="BX17" s="48">
        <f t="shared" ref="BX17" si="72">BW17+1</f>
        <v>66</v>
      </c>
      <c r="BY17" s="48">
        <f t="shared" ref="BY17" si="73">BX17+1</f>
        <v>67</v>
      </c>
      <c r="BZ17" s="48">
        <f t="shared" ref="BZ17" si="74">BY17+1</f>
        <v>68</v>
      </c>
      <c r="CA17" s="48">
        <f t="shared" ref="CA17" si="75">BZ17+1</f>
        <v>69</v>
      </c>
      <c r="CB17" s="48">
        <f t="shared" ref="CB17" si="76">CA17+1</f>
        <v>70</v>
      </c>
      <c r="CC17" s="48">
        <f t="shared" ref="CC17" si="77">CB17+1</f>
        <v>71</v>
      </c>
      <c r="CD17" s="48">
        <f t="shared" ref="CD17" si="78">CC17+1</f>
        <v>72</v>
      </c>
      <c r="CE17" s="48">
        <f t="shared" ref="CE17" si="79">CD17+1</f>
        <v>73</v>
      </c>
      <c r="CF17" s="48">
        <f t="shared" ref="CF17" si="80">CE17+1</f>
        <v>74</v>
      </c>
      <c r="CG17" s="48">
        <f t="shared" ref="CG17" si="81">CF17+1</f>
        <v>75</v>
      </c>
      <c r="CH17" s="48">
        <f t="shared" ref="CH17" si="82">CG17+1</f>
        <v>76</v>
      </c>
      <c r="CI17" s="48">
        <f t="shared" ref="CI17" si="83">CH17+1</f>
        <v>77</v>
      </c>
      <c r="CJ17" s="48">
        <f t="shared" ref="CJ17" si="84">CI17+1</f>
        <v>78</v>
      </c>
      <c r="CK17" s="48">
        <f t="shared" ref="CK17" si="85">CJ17+1</f>
        <v>79</v>
      </c>
      <c r="CL17" s="48">
        <f t="shared" ref="CL17" si="86">CK17+1</f>
        <v>80</v>
      </c>
      <c r="CM17" s="48">
        <f t="shared" ref="CM17" si="87">CL17+1</f>
        <v>81</v>
      </c>
      <c r="CN17" s="48">
        <f t="shared" ref="CN17" si="88">CM17+1</f>
        <v>82</v>
      </c>
      <c r="CO17" s="48">
        <f t="shared" ref="CO17" si="89">CN17+1</f>
        <v>83</v>
      </c>
      <c r="CP17" s="48">
        <f t="shared" ref="CP17" si="90">CO17+1</f>
        <v>84</v>
      </c>
      <c r="CQ17" s="48">
        <f t="shared" ref="CQ17" si="91">CP17+1</f>
        <v>85</v>
      </c>
      <c r="CR17" s="48">
        <f t="shared" ref="CR17" si="92">CQ17+1</f>
        <v>86</v>
      </c>
      <c r="CS17" s="48">
        <f t="shared" ref="CS17" si="93">CR17+1</f>
        <v>87</v>
      </c>
      <c r="CT17" s="48">
        <f t="shared" ref="CT17" si="94">CS17+1</f>
        <v>88</v>
      </c>
      <c r="CU17" s="48">
        <f t="shared" ref="CU17" si="95">CT17+1</f>
        <v>89</v>
      </c>
      <c r="CV17" s="48">
        <f t="shared" ref="CV17" si="96">CU17+1</f>
        <v>90</v>
      </c>
      <c r="CW17" s="48">
        <f t="shared" ref="CW17" si="97">CV17+1</f>
        <v>91</v>
      </c>
      <c r="CX17" s="48">
        <f t="shared" ref="CX17" si="98">CW17+1</f>
        <v>92</v>
      </c>
      <c r="CY17" s="48">
        <f t="shared" ref="CY17" si="99">CX17+1</f>
        <v>93</v>
      </c>
      <c r="CZ17" s="48">
        <f t="shared" ref="CZ17" si="100">CY17+1</f>
        <v>94</v>
      </c>
      <c r="DA17" s="48">
        <f t="shared" ref="DA17" si="101">CZ17+1</f>
        <v>95</v>
      </c>
      <c r="DB17" s="48">
        <f t="shared" ref="DB17" si="102">DA17+1</f>
        <v>96</v>
      </c>
      <c r="DC17" s="48">
        <f t="shared" ref="DC17" si="103">DB17+1</f>
        <v>97</v>
      </c>
      <c r="DD17" s="48">
        <f t="shared" ref="DD17" si="104">DC17+1</f>
        <v>98</v>
      </c>
      <c r="DE17" s="48">
        <f t="shared" ref="DE17" si="105">DD17+1</f>
        <v>99</v>
      </c>
      <c r="DF17" s="48">
        <f t="shared" ref="DF17" si="106">DE17+1</f>
        <v>100</v>
      </c>
      <c r="DG17" s="48">
        <f t="shared" ref="DG17" si="107">DF17+1</f>
        <v>101</v>
      </c>
      <c r="DH17" s="48">
        <f t="shared" ref="DH17" si="108">DG17+1</f>
        <v>102</v>
      </c>
      <c r="DI17" s="48">
        <f t="shared" ref="DI17" si="109">DH17+1</f>
        <v>103</v>
      </c>
      <c r="DJ17" s="48">
        <f t="shared" ref="DJ17" si="110">DI17+1</f>
        <v>104</v>
      </c>
      <c r="DK17" s="48">
        <f t="shared" ref="DK17" si="111">DJ17+1</f>
        <v>105</v>
      </c>
      <c r="DL17" s="48">
        <f t="shared" ref="DL17" si="112">DK17+1</f>
        <v>106</v>
      </c>
      <c r="DM17" s="48">
        <f t="shared" ref="DM17" si="113">DL17+1</f>
        <v>107</v>
      </c>
      <c r="DN17" s="48">
        <f t="shared" ref="DN17" si="114">DM17+1</f>
        <v>108</v>
      </c>
      <c r="DO17" s="48">
        <f t="shared" ref="DO17" si="115">DN17+1</f>
        <v>109</v>
      </c>
      <c r="DP17" s="48">
        <f t="shared" ref="DP17" si="116">DO17+1</f>
        <v>110</v>
      </c>
      <c r="DQ17" s="48">
        <f t="shared" ref="DQ17" si="117">DP17+1</f>
        <v>111</v>
      </c>
      <c r="DR17" s="48">
        <f t="shared" ref="DR17" si="118">DQ17+1</f>
        <v>112</v>
      </c>
      <c r="DS17" s="48">
        <f t="shared" ref="DS17" si="119">DR17+1</f>
        <v>113</v>
      </c>
      <c r="DT17" s="48">
        <f t="shared" ref="DT17" si="120">DS17+1</f>
        <v>114</v>
      </c>
      <c r="DU17" s="48">
        <f t="shared" ref="DU17" si="121">DT17+1</f>
        <v>115</v>
      </c>
      <c r="DV17" s="48">
        <f t="shared" ref="DV17" si="122">DU17+1</f>
        <v>116</v>
      </c>
      <c r="DW17" s="48">
        <f t="shared" ref="DW17" si="123">DV17+1</f>
        <v>117</v>
      </c>
      <c r="DX17" s="48">
        <f t="shared" ref="DX17" si="124">DW17+1</f>
        <v>118</v>
      </c>
      <c r="DY17" s="48">
        <f t="shared" ref="DY17" si="125">DX17+1</f>
        <v>119</v>
      </c>
      <c r="DZ17" s="48">
        <f t="shared" ref="DZ17" si="126">DY17+1</f>
        <v>120</v>
      </c>
      <c r="EA17" s="73"/>
      <c r="EB17" s="66"/>
      <c r="EC17" s="4"/>
    </row>
    <row r="19" spans="2:133" x14ac:dyDescent="0.25">
      <c r="B19" t="s">
        <v>55</v>
      </c>
      <c r="G19" s="28">
        <f>SUM(J19:DZ19)</f>
        <v>3599965.9777224748</v>
      </c>
      <c r="J19" s="28">
        <f>J42</f>
        <v>1723311.6942992047</v>
      </c>
      <c r="K19" s="28">
        <f t="shared" ref="K19:BV19" si="127">K42</f>
        <v>8640.4290073635511</v>
      </c>
      <c r="L19" s="28">
        <f t="shared" si="127"/>
        <v>20109.73836381239</v>
      </c>
      <c r="M19" s="28">
        <f t="shared" si="127"/>
        <v>43011.56330175692</v>
      </c>
      <c r="N19" s="28">
        <f t="shared" si="127"/>
        <v>84542.160865736136</v>
      </c>
      <c r="O19" s="28">
        <f t="shared" si="127"/>
        <v>152711.66734173146</v>
      </c>
      <c r="P19" s="28">
        <f t="shared" si="127"/>
        <v>253503.01661420055</v>
      </c>
      <c r="Q19" s="28">
        <f t="shared" si="127"/>
        <v>341729.39796618692</v>
      </c>
      <c r="R19" s="28">
        <f t="shared" si="127"/>
        <v>452182.26974863233</v>
      </c>
      <c r="S19" s="28">
        <f t="shared" si="127"/>
        <v>520224.0402138498</v>
      </c>
      <c r="T19" s="28">
        <f t="shared" si="127"/>
        <v>0</v>
      </c>
      <c r="U19" s="28">
        <f t="shared" si="127"/>
        <v>0</v>
      </c>
      <c r="V19" s="28">
        <f t="shared" si="127"/>
        <v>0</v>
      </c>
      <c r="W19" s="28">
        <f t="shared" si="127"/>
        <v>0</v>
      </c>
      <c r="X19" s="28">
        <f t="shared" si="127"/>
        <v>0</v>
      </c>
      <c r="Y19" s="28">
        <f t="shared" si="127"/>
        <v>0</v>
      </c>
      <c r="Z19" s="28">
        <f t="shared" si="127"/>
        <v>0</v>
      </c>
      <c r="AA19" s="28">
        <f t="shared" si="127"/>
        <v>0</v>
      </c>
      <c r="AB19" s="28">
        <f t="shared" si="127"/>
        <v>0</v>
      </c>
      <c r="AC19" s="28">
        <f t="shared" si="127"/>
        <v>0</v>
      </c>
      <c r="AD19" s="28">
        <f t="shared" si="127"/>
        <v>0</v>
      </c>
      <c r="AE19" s="28">
        <f t="shared" si="127"/>
        <v>0</v>
      </c>
      <c r="AF19" s="28">
        <f t="shared" si="127"/>
        <v>0</v>
      </c>
      <c r="AG19" s="28">
        <f t="shared" si="127"/>
        <v>0</v>
      </c>
      <c r="AH19" s="28">
        <f t="shared" si="127"/>
        <v>0</v>
      </c>
      <c r="AI19" s="28">
        <f t="shared" si="127"/>
        <v>0</v>
      </c>
      <c r="AJ19" s="28">
        <f t="shared" si="127"/>
        <v>0</v>
      </c>
      <c r="AK19" s="28">
        <f t="shared" si="127"/>
        <v>0</v>
      </c>
      <c r="AL19" s="28">
        <f t="shared" si="127"/>
        <v>0</v>
      </c>
      <c r="AM19" s="28">
        <f t="shared" si="127"/>
        <v>0</v>
      </c>
      <c r="AN19" s="28">
        <f t="shared" si="127"/>
        <v>0</v>
      </c>
      <c r="AO19" s="28">
        <f t="shared" si="127"/>
        <v>0</v>
      </c>
      <c r="AP19" s="28">
        <f t="shared" si="127"/>
        <v>0</v>
      </c>
      <c r="AQ19" s="28">
        <f t="shared" si="127"/>
        <v>0</v>
      </c>
      <c r="AR19" s="28">
        <f t="shared" si="127"/>
        <v>0</v>
      </c>
      <c r="AS19" s="28">
        <f t="shared" si="127"/>
        <v>0</v>
      </c>
      <c r="AT19" s="28">
        <f t="shared" si="127"/>
        <v>0</v>
      </c>
      <c r="AU19" s="28">
        <f t="shared" si="127"/>
        <v>0</v>
      </c>
      <c r="AV19" s="28">
        <f t="shared" si="127"/>
        <v>0</v>
      </c>
      <c r="AW19" s="28">
        <f t="shared" si="127"/>
        <v>0</v>
      </c>
      <c r="AX19" s="28">
        <f t="shared" si="127"/>
        <v>0</v>
      </c>
      <c r="AY19" s="28">
        <f t="shared" si="127"/>
        <v>0</v>
      </c>
      <c r="AZ19" s="28">
        <f t="shared" si="127"/>
        <v>0</v>
      </c>
      <c r="BA19" s="28">
        <f t="shared" si="127"/>
        <v>0</v>
      </c>
      <c r="BB19" s="28">
        <f t="shared" si="127"/>
        <v>0</v>
      </c>
      <c r="BC19" s="28">
        <f t="shared" si="127"/>
        <v>0</v>
      </c>
      <c r="BD19" s="28">
        <f t="shared" si="127"/>
        <v>0</v>
      </c>
      <c r="BE19" s="28">
        <f t="shared" si="127"/>
        <v>0</v>
      </c>
      <c r="BF19" s="28">
        <f t="shared" si="127"/>
        <v>0</v>
      </c>
      <c r="BG19" s="28">
        <f t="shared" si="127"/>
        <v>0</v>
      </c>
      <c r="BH19" s="28">
        <f t="shared" si="127"/>
        <v>0</v>
      </c>
      <c r="BI19" s="28">
        <f t="shared" si="127"/>
        <v>0</v>
      </c>
      <c r="BJ19" s="28">
        <f t="shared" si="127"/>
        <v>0</v>
      </c>
      <c r="BK19" s="28">
        <f t="shared" si="127"/>
        <v>0</v>
      </c>
      <c r="BL19" s="28">
        <f t="shared" si="127"/>
        <v>0</v>
      </c>
      <c r="BM19" s="28">
        <f t="shared" si="127"/>
        <v>0</v>
      </c>
      <c r="BN19" s="28">
        <f t="shared" si="127"/>
        <v>0</v>
      </c>
      <c r="BO19" s="28">
        <f t="shared" si="127"/>
        <v>0</v>
      </c>
      <c r="BP19" s="28">
        <f t="shared" si="127"/>
        <v>0</v>
      </c>
      <c r="BQ19" s="28">
        <f t="shared" si="127"/>
        <v>0</v>
      </c>
      <c r="BR19" s="28">
        <f t="shared" si="127"/>
        <v>0</v>
      </c>
      <c r="BS19" s="28">
        <f t="shared" si="127"/>
        <v>0</v>
      </c>
      <c r="BT19" s="28">
        <f t="shared" si="127"/>
        <v>0</v>
      </c>
      <c r="BU19" s="28">
        <f t="shared" si="127"/>
        <v>0</v>
      </c>
      <c r="BV19" s="28">
        <f t="shared" si="127"/>
        <v>0</v>
      </c>
      <c r="BW19" s="28">
        <f t="shared" ref="BW19:DZ19" si="128">BW42</f>
        <v>0</v>
      </c>
      <c r="BX19" s="28">
        <f t="shared" si="128"/>
        <v>0</v>
      </c>
      <c r="BY19" s="28">
        <f t="shared" si="128"/>
        <v>0</v>
      </c>
      <c r="BZ19" s="28">
        <f t="shared" si="128"/>
        <v>0</v>
      </c>
      <c r="CA19" s="28">
        <f t="shared" si="128"/>
        <v>0</v>
      </c>
      <c r="CB19" s="28">
        <f t="shared" si="128"/>
        <v>0</v>
      </c>
      <c r="CC19" s="28">
        <f t="shared" si="128"/>
        <v>0</v>
      </c>
      <c r="CD19" s="28">
        <f t="shared" si="128"/>
        <v>0</v>
      </c>
      <c r="CE19" s="28">
        <f t="shared" si="128"/>
        <v>0</v>
      </c>
      <c r="CF19" s="28">
        <f t="shared" si="128"/>
        <v>0</v>
      </c>
      <c r="CG19" s="28">
        <f t="shared" si="128"/>
        <v>0</v>
      </c>
      <c r="CH19" s="28">
        <f t="shared" si="128"/>
        <v>0</v>
      </c>
      <c r="CI19" s="28">
        <f t="shared" si="128"/>
        <v>0</v>
      </c>
      <c r="CJ19" s="28">
        <f t="shared" si="128"/>
        <v>0</v>
      </c>
      <c r="CK19" s="28">
        <f t="shared" si="128"/>
        <v>0</v>
      </c>
      <c r="CL19" s="28">
        <f t="shared" si="128"/>
        <v>0</v>
      </c>
      <c r="CM19" s="28">
        <f t="shared" si="128"/>
        <v>0</v>
      </c>
      <c r="CN19" s="28">
        <f t="shared" si="128"/>
        <v>0</v>
      </c>
      <c r="CO19" s="28">
        <f t="shared" si="128"/>
        <v>0</v>
      </c>
      <c r="CP19" s="28">
        <f t="shared" si="128"/>
        <v>0</v>
      </c>
      <c r="CQ19" s="28">
        <f t="shared" si="128"/>
        <v>0</v>
      </c>
      <c r="CR19" s="28">
        <f t="shared" si="128"/>
        <v>0</v>
      </c>
      <c r="CS19" s="28">
        <f t="shared" si="128"/>
        <v>0</v>
      </c>
      <c r="CT19" s="28">
        <f t="shared" si="128"/>
        <v>0</v>
      </c>
      <c r="CU19" s="28">
        <f t="shared" si="128"/>
        <v>0</v>
      </c>
      <c r="CV19" s="28">
        <f t="shared" si="128"/>
        <v>0</v>
      </c>
      <c r="CW19" s="28">
        <f t="shared" si="128"/>
        <v>0</v>
      </c>
      <c r="CX19" s="28">
        <f t="shared" si="128"/>
        <v>0</v>
      </c>
      <c r="CY19" s="28">
        <f t="shared" si="128"/>
        <v>0</v>
      </c>
      <c r="CZ19" s="28">
        <f t="shared" si="128"/>
        <v>0</v>
      </c>
      <c r="DA19" s="28">
        <f t="shared" si="128"/>
        <v>0</v>
      </c>
      <c r="DB19" s="28">
        <f t="shared" si="128"/>
        <v>0</v>
      </c>
      <c r="DC19" s="28">
        <f t="shared" si="128"/>
        <v>0</v>
      </c>
      <c r="DD19" s="28">
        <f t="shared" si="128"/>
        <v>0</v>
      </c>
      <c r="DE19" s="28">
        <f t="shared" si="128"/>
        <v>0</v>
      </c>
      <c r="DF19" s="28">
        <f t="shared" si="128"/>
        <v>0</v>
      </c>
      <c r="DG19" s="28">
        <f t="shared" si="128"/>
        <v>0</v>
      </c>
      <c r="DH19" s="28">
        <f t="shared" si="128"/>
        <v>0</v>
      </c>
      <c r="DI19" s="28">
        <f t="shared" si="128"/>
        <v>0</v>
      </c>
      <c r="DJ19" s="28">
        <f t="shared" si="128"/>
        <v>0</v>
      </c>
      <c r="DK19" s="28">
        <f t="shared" si="128"/>
        <v>0</v>
      </c>
      <c r="DL19" s="28">
        <f t="shared" si="128"/>
        <v>0</v>
      </c>
      <c r="DM19" s="28">
        <f t="shared" si="128"/>
        <v>0</v>
      </c>
      <c r="DN19" s="28">
        <f t="shared" si="128"/>
        <v>0</v>
      </c>
      <c r="DO19" s="28">
        <f t="shared" si="128"/>
        <v>0</v>
      </c>
      <c r="DP19" s="28">
        <f t="shared" si="128"/>
        <v>0</v>
      </c>
      <c r="DQ19" s="28">
        <f t="shared" si="128"/>
        <v>0</v>
      </c>
      <c r="DR19" s="28">
        <f t="shared" si="128"/>
        <v>0</v>
      </c>
      <c r="DS19" s="28">
        <f t="shared" si="128"/>
        <v>0</v>
      </c>
      <c r="DT19" s="28">
        <f t="shared" si="128"/>
        <v>0</v>
      </c>
      <c r="DU19" s="28">
        <f t="shared" si="128"/>
        <v>0</v>
      </c>
      <c r="DV19" s="28">
        <f t="shared" si="128"/>
        <v>0</v>
      </c>
      <c r="DW19" s="28">
        <f t="shared" si="128"/>
        <v>0</v>
      </c>
      <c r="DX19" s="28">
        <f t="shared" si="128"/>
        <v>0</v>
      </c>
      <c r="DY19" s="28">
        <f t="shared" si="128"/>
        <v>0</v>
      </c>
      <c r="DZ19" s="28">
        <f t="shared" si="128"/>
        <v>0</v>
      </c>
      <c r="EB19" s="69"/>
    </row>
    <row r="20" spans="2:133" x14ac:dyDescent="0.25">
      <c r="B20" t="s">
        <v>56</v>
      </c>
      <c r="G20" s="28">
        <f>SUM(J20:DZ20)</f>
        <v>9764032.5812972207</v>
      </c>
      <c r="J20" s="28">
        <f>J56+J85+J113+J121</f>
        <v>0</v>
      </c>
      <c r="K20" s="28">
        <f t="shared" ref="K20:BV20" si="129">K56+K85+K113+K121</f>
        <v>0</v>
      </c>
      <c r="L20" s="28">
        <f t="shared" si="129"/>
        <v>0</v>
      </c>
      <c r="M20" s="28">
        <f t="shared" si="129"/>
        <v>0</v>
      </c>
      <c r="N20" s="28">
        <f t="shared" si="129"/>
        <v>0</v>
      </c>
      <c r="O20" s="28">
        <f t="shared" si="129"/>
        <v>0</v>
      </c>
      <c r="P20" s="28">
        <f t="shared" si="129"/>
        <v>0</v>
      </c>
      <c r="Q20" s="28">
        <f t="shared" si="129"/>
        <v>0</v>
      </c>
      <c r="R20" s="28">
        <f t="shared" si="129"/>
        <v>0</v>
      </c>
      <c r="S20" s="28">
        <f t="shared" si="129"/>
        <v>0</v>
      </c>
      <c r="T20" s="28">
        <f t="shared" si="129"/>
        <v>0</v>
      </c>
      <c r="U20" s="28">
        <f t="shared" si="129"/>
        <v>0</v>
      </c>
      <c r="V20" s="28">
        <f t="shared" si="129"/>
        <v>0</v>
      </c>
      <c r="W20" s="28">
        <f t="shared" si="129"/>
        <v>0</v>
      </c>
      <c r="X20" s="28">
        <f t="shared" si="129"/>
        <v>0</v>
      </c>
      <c r="Y20" s="28">
        <f t="shared" si="129"/>
        <v>0</v>
      </c>
      <c r="Z20" s="28">
        <f t="shared" si="129"/>
        <v>0</v>
      </c>
      <c r="AA20" s="28">
        <f t="shared" si="129"/>
        <v>0</v>
      </c>
      <c r="AB20" s="28">
        <f t="shared" si="129"/>
        <v>0</v>
      </c>
      <c r="AC20" s="28">
        <f t="shared" si="129"/>
        <v>0</v>
      </c>
      <c r="AD20" s="28">
        <f t="shared" si="129"/>
        <v>0</v>
      </c>
      <c r="AE20" s="28">
        <f t="shared" si="129"/>
        <v>0</v>
      </c>
      <c r="AF20" s="28">
        <f t="shared" si="129"/>
        <v>0</v>
      </c>
      <c r="AG20" s="28">
        <f t="shared" si="129"/>
        <v>0</v>
      </c>
      <c r="AH20" s="28">
        <f t="shared" si="129"/>
        <v>0</v>
      </c>
      <c r="AI20" s="28">
        <f t="shared" si="129"/>
        <v>0</v>
      </c>
      <c r="AJ20" s="28">
        <f t="shared" si="129"/>
        <v>0</v>
      </c>
      <c r="AK20" s="28">
        <f t="shared" si="129"/>
        <v>0</v>
      </c>
      <c r="AL20" s="28">
        <f t="shared" si="129"/>
        <v>0</v>
      </c>
      <c r="AM20" s="28">
        <f t="shared" si="129"/>
        <v>0</v>
      </c>
      <c r="AN20" s="28">
        <f t="shared" si="129"/>
        <v>35535.578087114991</v>
      </c>
      <c r="AO20" s="28">
        <f t="shared" si="129"/>
        <v>20229.679059110938</v>
      </c>
      <c r="AP20" s="28">
        <f t="shared" si="129"/>
        <v>20229.679059110938</v>
      </c>
      <c r="AQ20" s="28">
        <f t="shared" si="129"/>
        <v>20229.679059110938</v>
      </c>
      <c r="AR20" s="28">
        <f t="shared" si="129"/>
        <v>20229.679059110938</v>
      </c>
      <c r="AS20" s="28">
        <f t="shared" si="129"/>
        <v>20229.679059110938</v>
      </c>
      <c r="AT20" s="28">
        <f t="shared" si="129"/>
        <v>20801.766726777289</v>
      </c>
      <c r="AU20" s="28">
        <f t="shared" si="129"/>
        <v>20801.766726777289</v>
      </c>
      <c r="AV20" s="28">
        <f t="shared" si="129"/>
        <v>20801.766726777289</v>
      </c>
      <c r="AW20" s="28">
        <f t="shared" si="129"/>
        <v>20801.766726777289</v>
      </c>
      <c r="AX20" s="28">
        <f t="shared" si="129"/>
        <v>20801.766726777289</v>
      </c>
      <c r="AY20" s="28">
        <f t="shared" si="129"/>
        <v>20801.766726777289</v>
      </c>
      <c r="AZ20" s="28">
        <f t="shared" si="129"/>
        <v>20801.766726777289</v>
      </c>
      <c r="BA20" s="28">
        <f t="shared" si="129"/>
        <v>20801.766726777289</v>
      </c>
      <c r="BB20" s="28">
        <f t="shared" si="129"/>
        <v>20801.766726777289</v>
      </c>
      <c r="BC20" s="28">
        <f t="shared" si="129"/>
        <v>20801.766726777289</v>
      </c>
      <c r="BD20" s="28">
        <f t="shared" si="129"/>
        <v>20801.766726777289</v>
      </c>
      <c r="BE20" s="28">
        <f t="shared" si="129"/>
        <v>20801.766726777289</v>
      </c>
      <c r="BF20" s="28">
        <f t="shared" si="129"/>
        <v>22940.419756052164</v>
      </c>
      <c r="BG20" s="28">
        <f t="shared" si="129"/>
        <v>22940.419756052164</v>
      </c>
      <c r="BH20" s="28">
        <f t="shared" si="129"/>
        <v>22940.419756052164</v>
      </c>
      <c r="BI20" s="28">
        <f t="shared" si="129"/>
        <v>22940.419756052164</v>
      </c>
      <c r="BJ20" s="28">
        <f t="shared" si="129"/>
        <v>22940.419756052164</v>
      </c>
      <c r="BK20" s="28">
        <f t="shared" si="129"/>
        <v>22940.419756052164</v>
      </c>
      <c r="BL20" s="28">
        <f t="shared" si="129"/>
        <v>22940.419756052164</v>
      </c>
      <c r="BM20" s="28">
        <f t="shared" si="129"/>
        <v>13133.953769650032</v>
      </c>
      <c r="BN20" s="28">
        <f t="shared" si="129"/>
        <v>13133.953769650032</v>
      </c>
      <c r="BO20" s="28">
        <f t="shared" si="129"/>
        <v>13133.953769650032</v>
      </c>
      <c r="BP20" s="28">
        <f t="shared" si="129"/>
        <v>13133.953769650032</v>
      </c>
      <c r="BQ20" s="28">
        <f t="shared" si="129"/>
        <v>13133.953769650032</v>
      </c>
      <c r="BR20" s="28">
        <f t="shared" si="129"/>
        <v>15348.546653875792</v>
      </c>
      <c r="BS20" s="28">
        <f t="shared" si="129"/>
        <v>15348.546653875792</v>
      </c>
      <c r="BT20" s="28">
        <f t="shared" si="129"/>
        <v>15348.546653875792</v>
      </c>
      <c r="BU20" s="28">
        <f t="shared" si="129"/>
        <v>15348.546653875792</v>
      </c>
      <c r="BV20" s="28">
        <f t="shared" si="129"/>
        <v>15348.546653875792</v>
      </c>
      <c r="BW20" s="28">
        <f t="shared" ref="BW20:DZ20" si="130">BW56+BW85+BW113+BW121</f>
        <v>15348.546653875792</v>
      </c>
      <c r="BX20" s="28">
        <f t="shared" si="130"/>
        <v>15348.546653875792</v>
      </c>
      <c r="BY20" s="28">
        <f t="shared" si="130"/>
        <v>15348.546653875792</v>
      </c>
      <c r="BZ20" s="28">
        <f t="shared" si="130"/>
        <v>15348.546653875792</v>
      </c>
      <c r="CA20" s="28">
        <f t="shared" si="130"/>
        <v>15348.546653875792</v>
      </c>
      <c r="CB20" s="28">
        <f t="shared" si="130"/>
        <v>15348.546653875792</v>
      </c>
      <c r="CC20" s="28">
        <f t="shared" si="130"/>
        <v>15348.546653875792</v>
      </c>
      <c r="CD20" s="28">
        <f t="shared" si="130"/>
        <v>17641.593193982382</v>
      </c>
      <c r="CE20" s="28">
        <f t="shared" si="130"/>
        <v>17641.593193982382</v>
      </c>
      <c r="CF20" s="28">
        <f t="shared" si="130"/>
        <v>17641.593193982382</v>
      </c>
      <c r="CG20" s="28">
        <f t="shared" si="130"/>
        <v>17641.593193982382</v>
      </c>
      <c r="CH20" s="28">
        <f t="shared" si="130"/>
        <v>17641.593193982382</v>
      </c>
      <c r="CI20" s="28">
        <f t="shared" si="130"/>
        <v>17641.593193982382</v>
      </c>
      <c r="CJ20" s="28">
        <f t="shared" si="130"/>
        <v>17641.593193982382</v>
      </c>
      <c r="CK20" s="28">
        <f t="shared" si="130"/>
        <v>17641.593193982382</v>
      </c>
      <c r="CL20" s="28">
        <f t="shared" si="130"/>
        <v>17641.593193982382</v>
      </c>
      <c r="CM20" s="28">
        <f t="shared" si="130"/>
        <v>17641.593193982382</v>
      </c>
      <c r="CN20" s="28">
        <f t="shared" si="130"/>
        <v>17641.593193982382</v>
      </c>
      <c r="CO20" s="28">
        <f t="shared" si="130"/>
        <v>17641.593193982382</v>
      </c>
      <c r="CP20" s="28">
        <f t="shared" si="130"/>
        <v>20015.687317033364</v>
      </c>
      <c r="CQ20" s="28">
        <f t="shared" si="130"/>
        <v>20015.687317033364</v>
      </c>
      <c r="CR20" s="28">
        <f t="shared" si="130"/>
        <v>20015.687317033364</v>
      </c>
      <c r="CS20" s="28">
        <f t="shared" si="130"/>
        <v>20015.687317033364</v>
      </c>
      <c r="CT20" s="28">
        <f t="shared" si="130"/>
        <v>20015.687317033364</v>
      </c>
      <c r="CU20" s="28">
        <f t="shared" si="130"/>
        <v>20015.687317033364</v>
      </c>
      <c r="CV20" s="28">
        <f t="shared" si="130"/>
        <v>20015.687317033364</v>
      </c>
      <c r="CW20" s="28">
        <f t="shared" si="130"/>
        <v>20015.687317033364</v>
      </c>
      <c r="CX20" s="28">
        <f t="shared" si="130"/>
        <v>20015.687317033364</v>
      </c>
      <c r="CY20" s="28">
        <f t="shared" si="130"/>
        <v>20015.687317033364</v>
      </c>
      <c r="CZ20" s="28">
        <f t="shared" si="130"/>
        <v>20015.687317033364</v>
      </c>
      <c r="DA20" s="28">
        <f t="shared" si="130"/>
        <v>20015.687317033364</v>
      </c>
      <c r="DB20" s="28">
        <f t="shared" si="130"/>
        <v>22473.505574251805</v>
      </c>
      <c r="DC20" s="28">
        <f t="shared" si="130"/>
        <v>22473.505574251805</v>
      </c>
      <c r="DD20" s="28">
        <f t="shared" si="130"/>
        <v>22473.505574251805</v>
      </c>
      <c r="DE20" s="28">
        <f t="shared" si="130"/>
        <v>22473.505574251805</v>
      </c>
      <c r="DF20" s="28">
        <f t="shared" si="130"/>
        <v>22473.505574251805</v>
      </c>
      <c r="DG20" s="28">
        <f t="shared" si="130"/>
        <v>22473.505574251805</v>
      </c>
      <c r="DH20" s="28">
        <f t="shared" si="130"/>
        <v>22473.505574251805</v>
      </c>
      <c r="DI20" s="28">
        <f t="shared" si="130"/>
        <v>22473.505574251805</v>
      </c>
      <c r="DJ20" s="28">
        <f t="shared" si="130"/>
        <v>22473.505574251805</v>
      </c>
      <c r="DK20" s="28">
        <f t="shared" si="130"/>
        <v>22473.505574251805</v>
      </c>
      <c r="DL20" s="28">
        <f t="shared" si="130"/>
        <v>22473.505574251805</v>
      </c>
      <c r="DM20" s="28">
        <f t="shared" si="130"/>
        <v>22473.505574251805</v>
      </c>
      <c r="DN20" s="28">
        <f t="shared" si="130"/>
        <v>25017.809715872379</v>
      </c>
      <c r="DO20" s="28">
        <f t="shared" si="130"/>
        <v>25017.809715872379</v>
      </c>
      <c r="DP20" s="28">
        <f t="shared" si="130"/>
        <v>25017.809715872379</v>
      </c>
      <c r="DQ20" s="28">
        <f t="shared" si="130"/>
        <v>25017.809715872379</v>
      </c>
      <c r="DR20" s="28">
        <f t="shared" si="130"/>
        <v>25017.809715872379</v>
      </c>
      <c r="DS20" s="28">
        <f t="shared" si="130"/>
        <v>25017.809715872379</v>
      </c>
      <c r="DT20" s="28">
        <f t="shared" si="130"/>
        <v>25017.809715872379</v>
      </c>
      <c r="DU20" s="28">
        <f t="shared" si="130"/>
        <v>25017.809715872379</v>
      </c>
      <c r="DV20" s="28">
        <f t="shared" si="130"/>
        <v>25017.809715872379</v>
      </c>
      <c r="DW20" s="28">
        <f t="shared" si="130"/>
        <v>25017.809715872379</v>
      </c>
      <c r="DX20" s="28">
        <f t="shared" si="130"/>
        <v>25017.809715872379</v>
      </c>
      <c r="DY20" s="28">
        <f t="shared" si="130"/>
        <v>25017.809715872379</v>
      </c>
      <c r="DZ20" s="28">
        <f t="shared" si="130"/>
        <v>7945508.9905924192</v>
      </c>
      <c r="EB20" s="69"/>
    </row>
    <row r="21" spans="2:133" x14ac:dyDescent="0.25">
      <c r="B21" t="s">
        <v>57</v>
      </c>
      <c r="G21" s="28">
        <f>G20-G19</f>
        <v>6164066.6035747454</v>
      </c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B21" s="69"/>
    </row>
    <row r="22" spans="2:133" x14ac:dyDescent="0.25">
      <c r="B22" t="s">
        <v>58</v>
      </c>
      <c r="G22" s="56">
        <f>XIRR(J22:DZ22,J15:DZ15)</f>
        <v>0.11986599564552305</v>
      </c>
      <c r="J22" s="28">
        <f>J20-J19</f>
        <v>-1723311.6942992047</v>
      </c>
      <c r="K22" s="28">
        <f t="shared" ref="K22:BV22" si="131">K20-K19</f>
        <v>-8640.4290073635511</v>
      </c>
      <c r="L22" s="28">
        <f t="shared" si="131"/>
        <v>-20109.73836381239</v>
      </c>
      <c r="M22" s="28">
        <f t="shared" si="131"/>
        <v>-43011.56330175692</v>
      </c>
      <c r="N22" s="28">
        <f t="shared" si="131"/>
        <v>-84542.160865736136</v>
      </c>
      <c r="O22" s="28">
        <f t="shared" si="131"/>
        <v>-152711.66734173146</v>
      </c>
      <c r="P22" s="28">
        <f t="shared" si="131"/>
        <v>-253503.01661420055</v>
      </c>
      <c r="Q22" s="28">
        <f t="shared" si="131"/>
        <v>-341729.39796618692</v>
      </c>
      <c r="R22" s="28">
        <f t="shared" si="131"/>
        <v>-452182.26974863233</v>
      </c>
      <c r="S22" s="28">
        <f t="shared" si="131"/>
        <v>-520224.0402138498</v>
      </c>
      <c r="T22" s="28">
        <f t="shared" si="131"/>
        <v>0</v>
      </c>
      <c r="U22" s="28">
        <f t="shared" si="131"/>
        <v>0</v>
      </c>
      <c r="V22" s="28">
        <f t="shared" si="131"/>
        <v>0</v>
      </c>
      <c r="W22" s="28">
        <f t="shared" si="131"/>
        <v>0</v>
      </c>
      <c r="X22" s="28">
        <f t="shared" si="131"/>
        <v>0</v>
      </c>
      <c r="Y22" s="28">
        <f t="shared" si="131"/>
        <v>0</v>
      </c>
      <c r="Z22" s="28">
        <f t="shared" si="131"/>
        <v>0</v>
      </c>
      <c r="AA22" s="28">
        <f t="shared" si="131"/>
        <v>0</v>
      </c>
      <c r="AB22" s="28">
        <f t="shared" si="131"/>
        <v>0</v>
      </c>
      <c r="AC22" s="28">
        <f t="shared" si="131"/>
        <v>0</v>
      </c>
      <c r="AD22" s="28">
        <f t="shared" si="131"/>
        <v>0</v>
      </c>
      <c r="AE22" s="28">
        <f t="shared" si="131"/>
        <v>0</v>
      </c>
      <c r="AF22" s="28">
        <f t="shared" si="131"/>
        <v>0</v>
      </c>
      <c r="AG22" s="28">
        <f t="shared" si="131"/>
        <v>0</v>
      </c>
      <c r="AH22" s="28">
        <f t="shared" si="131"/>
        <v>0</v>
      </c>
      <c r="AI22" s="28">
        <f t="shared" si="131"/>
        <v>0</v>
      </c>
      <c r="AJ22" s="28">
        <f t="shared" si="131"/>
        <v>0</v>
      </c>
      <c r="AK22" s="28">
        <f t="shared" si="131"/>
        <v>0</v>
      </c>
      <c r="AL22" s="28">
        <f t="shared" si="131"/>
        <v>0</v>
      </c>
      <c r="AM22" s="28">
        <f t="shared" si="131"/>
        <v>0</v>
      </c>
      <c r="AN22" s="28">
        <f t="shared" si="131"/>
        <v>35535.578087114991</v>
      </c>
      <c r="AO22" s="28">
        <f t="shared" si="131"/>
        <v>20229.679059110938</v>
      </c>
      <c r="AP22" s="28">
        <f t="shared" si="131"/>
        <v>20229.679059110938</v>
      </c>
      <c r="AQ22" s="28">
        <f t="shared" si="131"/>
        <v>20229.679059110938</v>
      </c>
      <c r="AR22" s="28">
        <f t="shared" si="131"/>
        <v>20229.679059110938</v>
      </c>
      <c r="AS22" s="28">
        <f t="shared" si="131"/>
        <v>20229.679059110938</v>
      </c>
      <c r="AT22" s="28">
        <f t="shared" si="131"/>
        <v>20801.766726777289</v>
      </c>
      <c r="AU22" s="28">
        <f t="shared" si="131"/>
        <v>20801.766726777289</v>
      </c>
      <c r="AV22" s="28">
        <f t="shared" si="131"/>
        <v>20801.766726777289</v>
      </c>
      <c r="AW22" s="28">
        <f t="shared" si="131"/>
        <v>20801.766726777289</v>
      </c>
      <c r="AX22" s="28">
        <f t="shared" si="131"/>
        <v>20801.766726777289</v>
      </c>
      <c r="AY22" s="28">
        <f t="shared" si="131"/>
        <v>20801.766726777289</v>
      </c>
      <c r="AZ22" s="28">
        <f t="shared" si="131"/>
        <v>20801.766726777289</v>
      </c>
      <c r="BA22" s="28">
        <f t="shared" si="131"/>
        <v>20801.766726777289</v>
      </c>
      <c r="BB22" s="28">
        <f t="shared" si="131"/>
        <v>20801.766726777289</v>
      </c>
      <c r="BC22" s="28">
        <f t="shared" si="131"/>
        <v>20801.766726777289</v>
      </c>
      <c r="BD22" s="28">
        <f t="shared" si="131"/>
        <v>20801.766726777289</v>
      </c>
      <c r="BE22" s="28">
        <f t="shared" si="131"/>
        <v>20801.766726777289</v>
      </c>
      <c r="BF22" s="28">
        <f t="shared" si="131"/>
        <v>22940.419756052164</v>
      </c>
      <c r="BG22" s="28">
        <f t="shared" si="131"/>
        <v>22940.419756052164</v>
      </c>
      <c r="BH22" s="28">
        <f t="shared" si="131"/>
        <v>22940.419756052164</v>
      </c>
      <c r="BI22" s="28">
        <f t="shared" si="131"/>
        <v>22940.419756052164</v>
      </c>
      <c r="BJ22" s="28">
        <f t="shared" si="131"/>
        <v>22940.419756052164</v>
      </c>
      <c r="BK22" s="28">
        <f t="shared" si="131"/>
        <v>22940.419756052164</v>
      </c>
      <c r="BL22" s="28">
        <f t="shared" si="131"/>
        <v>22940.419756052164</v>
      </c>
      <c r="BM22" s="28">
        <f t="shared" si="131"/>
        <v>13133.953769650032</v>
      </c>
      <c r="BN22" s="28">
        <f t="shared" si="131"/>
        <v>13133.953769650032</v>
      </c>
      <c r="BO22" s="28">
        <f t="shared" si="131"/>
        <v>13133.953769650032</v>
      </c>
      <c r="BP22" s="28">
        <f t="shared" si="131"/>
        <v>13133.953769650032</v>
      </c>
      <c r="BQ22" s="28">
        <f t="shared" si="131"/>
        <v>13133.953769650032</v>
      </c>
      <c r="BR22" s="28">
        <f t="shared" si="131"/>
        <v>15348.546653875792</v>
      </c>
      <c r="BS22" s="28">
        <f t="shared" si="131"/>
        <v>15348.546653875792</v>
      </c>
      <c r="BT22" s="28">
        <f t="shared" si="131"/>
        <v>15348.546653875792</v>
      </c>
      <c r="BU22" s="28">
        <f t="shared" si="131"/>
        <v>15348.546653875792</v>
      </c>
      <c r="BV22" s="28">
        <f t="shared" si="131"/>
        <v>15348.546653875792</v>
      </c>
      <c r="BW22" s="28">
        <f t="shared" ref="BW22:DZ22" si="132">BW20-BW19</f>
        <v>15348.546653875792</v>
      </c>
      <c r="BX22" s="28">
        <f t="shared" si="132"/>
        <v>15348.546653875792</v>
      </c>
      <c r="BY22" s="28">
        <f t="shared" si="132"/>
        <v>15348.546653875792</v>
      </c>
      <c r="BZ22" s="28">
        <f t="shared" si="132"/>
        <v>15348.546653875792</v>
      </c>
      <c r="CA22" s="28">
        <f t="shared" si="132"/>
        <v>15348.546653875792</v>
      </c>
      <c r="CB22" s="28">
        <f t="shared" si="132"/>
        <v>15348.546653875792</v>
      </c>
      <c r="CC22" s="28">
        <f t="shared" si="132"/>
        <v>15348.546653875792</v>
      </c>
      <c r="CD22" s="28">
        <f t="shared" si="132"/>
        <v>17641.593193982382</v>
      </c>
      <c r="CE22" s="28">
        <f t="shared" si="132"/>
        <v>17641.593193982382</v>
      </c>
      <c r="CF22" s="28">
        <f t="shared" si="132"/>
        <v>17641.593193982382</v>
      </c>
      <c r="CG22" s="28">
        <f t="shared" si="132"/>
        <v>17641.593193982382</v>
      </c>
      <c r="CH22" s="28">
        <f t="shared" si="132"/>
        <v>17641.593193982382</v>
      </c>
      <c r="CI22" s="28">
        <f t="shared" si="132"/>
        <v>17641.593193982382</v>
      </c>
      <c r="CJ22" s="28">
        <f t="shared" si="132"/>
        <v>17641.593193982382</v>
      </c>
      <c r="CK22" s="28">
        <f t="shared" si="132"/>
        <v>17641.593193982382</v>
      </c>
      <c r="CL22" s="28">
        <f t="shared" si="132"/>
        <v>17641.593193982382</v>
      </c>
      <c r="CM22" s="28">
        <f t="shared" si="132"/>
        <v>17641.593193982382</v>
      </c>
      <c r="CN22" s="28">
        <f t="shared" si="132"/>
        <v>17641.593193982382</v>
      </c>
      <c r="CO22" s="28">
        <f t="shared" si="132"/>
        <v>17641.593193982382</v>
      </c>
      <c r="CP22" s="28">
        <f t="shared" si="132"/>
        <v>20015.687317033364</v>
      </c>
      <c r="CQ22" s="28">
        <f t="shared" si="132"/>
        <v>20015.687317033364</v>
      </c>
      <c r="CR22" s="28">
        <f t="shared" si="132"/>
        <v>20015.687317033364</v>
      </c>
      <c r="CS22" s="28">
        <f t="shared" si="132"/>
        <v>20015.687317033364</v>
      </c>
      <c r="CT22" s="28">
        <f t="shared" si="132"/>
        <v>20015.687317033364</v>
      </c>
      <c r="CU22" s="28">
        <f t="shared" si="132"/>
        <v>20015.687317033364</v>
      </c>
      <c r="CV22" s="28">
        <f t="shared" si="132"/>
        <v>20015.687317033364</v>
      </c>
      <c r="CW22" s="28">
        <f t="shared" si="132"/>
        <v>20015.687317033364</v>
      </c>
      <c r="CX22" s="28">
        <f t="shared" si="132"/>
        <v>20015.687317033364</v>
      </c>
      <c r="CY22" s="28">
        <f t="shared" si="132"/>
        <v>20015.687317033364</v>
      </c>
      <c r="CZ22" s="28">
        <f t="shared" si="132"/>
        <v>20015.687317033364</v>
      </c>
      <c r="DA22" s="28">
        <f t="shared" si="132"/>
        <v>20015.687317033364</v>
      </c>
      <c r="DB22" s="28">
        <f t="shared" si="132"/>
        <v>22473.505574251805</v>
      </c>
      <c r="DC22" s="28">
        <f t="shared" si="132"/>
        <v>22473.505574251805</v>
      </c>
      <c r="DD22" s="28">
        <f t="shared" si="132"/>
        <v>22473.505574251805</v>
      </c>
      <c r="DE22" s="28">
        <f t="shared" si="132"/>
        <v>22473.505574251805</v>
      </c>
      <c r="DF22" s="28">
        <f t="shared" si="132"/>
        <v>22473.505574251805</v>
      </c>
      <c r="DG22" s="28">
        <f t="shared" si="132"/>
        <v>22473.505574251805</v>
      </c>
      <c r="DH22" s="28">
        <f t="shared" si="132"/>
        <v>22473.505574251805</v>
      </c>
      <c r="DI22" s="28">
        <f t="shared" si="132"/>
        <v>22473.505574251805</v>
      </c>
      <c r="DJ22" s="28">
        <f t="shared" si="132"/>
        <v>22473.505574251805</v>
      </c>
      <c r="DK22" s="28">
        <f t="shared" si="132"/>
        <v>22473.505574251805</v>
      </c>
      <c r="DL22" s="28">
        <f t="shared" si="132"/>
        <v>22473.505574251805</v>
      </c>
      <c r="DM22" s="28">
        <f t="shared" si="132"/>
        <v>22473.505574251805</v>
      </c>
      <c r="DN22" s="28">
        <f t="shared" si="132"/>
        <v>25017.809715872379</v>
      </c>
      <c r="DO22" s="28">
        <f t="shared" si="132"/>
        <v>25017.809715872379</v>
      </c>
      <c r="DP22" s="28">
        <f t="shared" si="132"/>
        <v>25017.809715872379</v>
      </c>
      <c r="DQ22" s="28">
        <f t="shared" si="132"/>
        <v>25017.809715872379</v>
      </c>
      <c r="DR22" s="28">
        <f t="shared" si="132"/>
        <v>25017.809715872379</v>
      </c>
      <c r="DS22" s="28">
        <f t="shared" si="132"/>
        <v>25017.809715872379</v>
      </c>
      <c r="DT22" s="28">
        <f t="shared" si="132"/>
        <v>25017.809715872379</v>
      </c>
      <c r="DU22" s="28">
        <f t="shared" si="132"/>
        <v>25017.809715872379</v>
      </c>
      <c r="DV22" s="28">
        <f t="shared" si="132"/>
        <v>25017.809715872379</v>
      </c>
      <c r="DW22" s="28">
        <f t="shared" si="132"/>
        <v>25017.809715872379</v>
      </c>
      <c r="DX22" s="28">
        <f t="shared" si="132"/>
        <v>25017.809715872379</v>
      </c>
      <c r="DY22" s="28">
        <f t="shared" si="132"/>
        <v>25017.809715872379</v>
      </c>
      <c r="DZ22" s="28">
        <f t="shared" si="132"/>
        <v>7945508.9905924192</v>
      </c>
      <c r="EB22" s="69"/>
    </row>
    <row r="23" spans="2:133" x14ac:dyDescent="0.25">
      <c r="B23" t="s">
        <v>59</v>
      </c>
      <c r="G23" s="63">
        <f>SUMIF(J22:DZ22,"&gt;0")/-SUMIF(J22:DZ22,"&lt;0")</f>
        <v>2.7122569051262131</v>
      </c>
    </row>
    <row r="26" spans="2:133" x14ac:dyDescent="0.25">
      <c r="B26" t="s">
        <v>60</v>
      </c>
      <c r="G26" s="28">
        <f>SUM(J26:DZ26)</f>
        <v>399996.21974694164</v>
      </c>
      <c r="J26" s="28">
        <f>J50</f>
        <v>191479.0771443561</v>
      </c>
      <c r="K26" s="28">
        <f t="shared" ref="K26:BV26" si="133">K50</f>
        <v>960.04766748483917</v>
      </c>
      <c r="L26" s="28">
        <f t="shared" si="133"/>
        <v>2234.4153737569322</v>
      </c>
      <c r="M26" s="28">
        <f t="shared" si="133"/>
        <v>4779.0625890841029</v>
      </c>
      <c r="N26" s="28">
        <f t="shared" si="133"/>
        <v>9393.5734295262373</v>
      </c>
      <c r="O26" s="28">
        <f t="shared" si="133"/>
        <v>16967.963037970163</v>
      </c>
      <c r="P26" s="28">
        <f t="shared" si="133"/>
        <v>28167.001846022282</v>
      </c>
      <c r="Q26" s="28">
        <f t="shared" si="133"/>
        <v>37969.933107354103</v>
      </c>
      <c r="R26" s="28">
        <f t="shared" si="133"/>
        <v>50242.474416514706</v>
      </c>
      <c r="S26" s="28">
        <f t="shared" si="133"/>
        <v>57802.671134872202</v>
      </c>
      <c r="T26" s="28">
        <f t="shared" si="133"/>
        <v>0</v>
      </c>
      <c r="U26" s="28">
        <f t="shared" si="133"/>
        <v>0</v>
      </c>
      <c r="V26" s="28">
        <f t="shared" si="133"/>
        <v>0</v>
      </c>
      <c r="W26" s="28">
        <f t="shared" si="133"/>
        <v>0</v>
      </c>
      <c r="X26" s="28">
        <f t="shared" si="133"/>
        <v>0</v>
      </c>
      <c r="Y26" s="28">
        <f t="shared" si="133"/>
        <v>0</v>
      </c>
      <c r="Z26" s="28">
        <f t="shared" si="133"/>
        <v>0</v>
      </c>
      <c r="AA26" s="28">
        <f t="shared" si="133"/>
        <v>0</v>
      </c>
      <c r="AB26" s="28">
        <f t="shared" si="133"/>
        <v>0</v>
      </c>
      <c r="AC26" s="28">
        <f t="shared" si="133"/>
        <v>0</v>
      </c>
      <c r="AD26" s="28">
        <f t="shared" si="133"/>
        <v>0</v>
      </c>
      <c r="AE26" s="28">
        <f t="shared" si="133"/>
        <v>0</v>
      </c>
      <c r="AF26" s="28">
        <f t="shared" si="133"/>
        <v>0</v>
      </c>
      <c r="AG26" s="28">
        <f t="shared" si="133"/>
        <v>0</v>
      </c>
      <c r="AH26" s="28">
        <f t="shared" si="133"/>
        <v>0</v>
      </c>
      <c r="AI26" s="28">
        <f t="shared" si="133"/>
        <v>0</v>
      </c>
      <c r="AJ26" s="28">
        <f t="shared" si="133"/>
        <v>0</v>
      </c>
      <c r="AK26" s="28">
        <f t="shared" si="133"/>
        <v>0</v>
      </c>
      <c r="AL26" s="28">
        <f t="shared" si="133"/>
        <v>0</v>
      </c>
      <c r="AM26" s="28">
        <f t="shared" si="133"/>
        <v>0</v>
      </c>
      <c r="AN26" s="28">
        <f t="shared" si="133"/>
        <v>0</v>
      </c>
      <c r="AO26" s="28">
        <f t="shared" si="133"/>
        <v>0</v>
      </c>
      <c r="AP26" s="28">
        <f t="shared" si="133"/>
        <v>0</v>
      </c>
      <c r="AQ26" s="28">
        <f t="shared" si="133"/>
        <v>0</v>
      </c>
      <c r="AR26" s="28">
        <f t="shared" si="133"/>
        <v>0</v>
      </c>
      <c r="AS26" s="28">
        <f t="shared" si="133"/>
        <v>0</v>
      </c>
      <c r="AT26" s="28">
        <f t="shared" si="133"/>
        <v>0</v>
      </c>
      <c r="AU26" s="28">
        <f t="shared" si="133"/>
        <v>0</v>
      </c>
      <c r="AV26" s="28">
        <f t="shared" si="133"/>
        <v>0</v>
      </c>
      <c r="AW26" s="28">
        <f t="shared" si="133"/>
        <v>0</v>
      </c>
      <c r="AX26" s="28">
        <f t="shared" si="133"/>
        <v>0</v>
      </c>
      <c r="AY26" s="28">
        <f t="shared" si="133"/>
        <v>0</v>
      </c>
      <c r="AZ26" s="28">
        <f t="shared" si="133"/>
        <v>0</v>
      </c>
      <c r="BA26" s="28">
        <f t="shared" si="133"/>
        <v>0</v>
      </c>
      <c r="BB26" s="28">
        <f t="shared" si="133"/>
        <v>0</v>
      </c>
      <c r="BC26" s="28">
        <f t="shared" si="133"/>
        <v>0</v>
      </c>
      <c r="BD26" s="28">
        <f t="shared" si="133"/>
        <v>0</v>
      </c>
      <c r="BE26" s="28">
        <f t="shared" si="133"/>
        <v>0</v>
      </c>
      <c r="BF26" s="28">
        <f t="shared" si="133"/>
        <v>0</v>
      </c>
      <c r="BG26" s="28">
        <f t="shared" si="133"/>
        <v>0</v>
      </c>
      <c r="BH26" s="28">
        <f t="shared" si="133"/>
        <v>0</v>
      </c>
      <c r="BI26" s="28">
        <f t="shared" si="133"/>
        <v>0</v>
      </c>
      <c r="BJ26" s="28">
        <f t="shared" si="133"/>
        <v>0</v>
      </c>
      <c r="BK26" s="28">
        <f t="shared" si="133"/>
        <v>0</v>
      </c>
      <c r="BL26" s="28">
        <f t="shared" si="133"/>
        <v>0</v>
      </c>
      <c r="BM26" s="28">
        <f t="shared" si="133"/>
        <v>0</v>
      </c>
      <c r="BN26" s="28">
        <f t="shared" si="133"/>
        <v>0</v>
      </c>
      <c r="BO26" s="28">
        <f t="shared" si="133"/>
        <v>0</v>
      </c>
      <c r="BP26" s="28">
        <f t="shared" si="133"/>
        <v>0</v>
      </c>
      <c r="BQ26" s="28">
        <f t="shared" si="133"/>
        <v>0</v>
      </c>
      <c r="BR26" s="28">
        <f t="shared" si="133"/>
        <v>0</v>
      </c>
      <c r="BS26" s="28">
        <f t="shared" si="133"/>
        <v>0</v>
      </c>
      <c r="BT26" s="28">
        <f t="shared" si="133"/>
        <v>0</v>
      </c>
      <c r="BU26" s="28">
        <f t="shared" si="133"/>
        <v>0</v>
      </c>
      <c r="BV26" s="28">
        <f t="shared" si="133"/>
        <v>0</v>
      </c>
      <c r="BW26" s="28">
        <f t="shared" ref="BW26:DZ26" si="134">BW50</f>
        <v>0</v>
      </c>
      <c r="BX26" s="28">
        <f t="shared" si="134"/>
        <v>0</v>
      </c>
      <c r="BY26" s="28">
        <f t="shared" si="134"/>
        <v>0</v>
      </c>
      <c r="BZ26" s="28">
        <f t="shared" si="134"/>
        <v>0</v>
      </c>
      <c r="CA26" s="28">
        <f t="shared" si="134"/>
        <v>0</v>
      </c>
      <c r="CB26" s="28">
        <f t="shared" si="134"/>
        <v>0</v>
      </c>
      <c r="CC26" s="28">
        <f t="shared" si="134"/>
        <v>0</v>
      </c>
      <c r="CD26" s="28">
        <f t="shared" si="134"/>
        <v>0</v>
      </c>
      <c r="CE26" s="28">
        <f t="shared" si="134"/>
        <v>0</v>
      </c>
      <c r="CF26" s="28">
        <f t="shared" si="134"/>
        <v>0</v>
      </c>
      <c r="CG26" s="28">
        <f t="shared" si="134"/>
        <v>0</v>
      </c>
      <c r="CH26" s="28">
        <f t="shared" si="134"/>
        <v>0</v>
      </c>
      <c r="CI26" s="28">
        <f t="shared" si="134"/>
        <v>0</v>
      </c>
      <c r="CJ26" s="28">
        <f t="shared" si="134"/>
        <v>0</v>
      </c>
      <c r="CK26" s="28">
        <f t="shared" si="134"/>
        <v>0</v>
      </c>
      <c r="CL26" s="28">
        <f t="shared" si="134"/>
        <v>0</v>
      </c>
      <c r="CM26" s="28">
        <f t="shared" si="134"/>
        <v>0</v>
      </c>
      <c r="CN26" s="28">
        <f t="shared" si="134"/>
        <v>0</v>
      </c>
      <c r="CO26" s="28">
        <f t="shared" si="134"/>
        <v>0</v>
      </c>
      <c r="CP26" s="28">
        <f t="shared" si="134"/>
        <v>0</v>
      </c>
      <c r="CQ26" s="28">
        <f t="shared" si="134"/>
        <v>0</v>
      </c>
      <c r="CR26" s="28">
        <f t="shared" si="134"/>
        <v>0</v>
      </c>
      <c r="CS26" s="28">
        <f t="shared" si="134"/>
        <v>0</v>
      </c>
      <c r="CT26" s="28">
        <f t="shared" si="134"/>
        <v>0</v>
      </c>
      <c r="CU26" s="28">
        <f t="shared" si="134"/>
        <v>0</v>
      </c>
      <c r="CV26" s="28">
        <f t="shared" si="134"/>
        <v>0</v>
      </c>
      <c r="CW26" s="28">
        <f t="shared" si="134"/>
        <v>0</v>
      </c>
      <c r="CX26" s="28">
        <f t="shared" si="134"/>
        <v>0</v>
      </c>
      <c r="CY26" s="28">
        <f t="shared" si="134"/>
        <v>0</v>
      </c>
      <c r="CZ26" s="28">
        <f t="shared" si="134"/>
        <v>0</v>
      </c>
      <c r="DA26" s="28">
        <f t="shared" si="134"/>
        <v>0</v>
      </c>
      <c r="DB26" s="28">
        <f t="shared" si="134"/>
        <v>0</v>
      </c>
      <c r="DC26" s="28">
        <f t="shared" si="134"/>
        <v>0</v>
      </c>
      <c r="DD26" s="28">
        <f t="shared" si="134"/>
        <v>0</v>
      </c>
      <c r="DE26" s="28">
        <f t="shared" si="134"/>
        <v>0</v>
      </c>
      <c r="DF26" s="28">
        <f t="shared" si="134"/>
        <v>0</v>
      </c>
      <c r="DG26" s="28">
        <f t="shared" si="134"/>
        <v>0</v>
      </c>
      <c r="DH26" s="28">
        <f t="shared" si="134"/>
        <v>0</v>
      </c>
      <c r="DI26" s="28">
        <f t="shared" si="134"/>
        <v>0</v>
      </c>
      <c r="DJ26" s="28">
        <f t="shared" si="134"/>
        <v>0</v>
      </c>
      <c r="DK26" s="28">
        <f t="shared" si="134"/>
        <v>0</v>
      </c>
      <c r="DL26" s="28">
        <f t="shared" si="134"/>
        <v>0</v>
      </c>
      <c r="DM26" s="28">
        <f t="shared" si="134"/>
        <v>0</v>
      </c>
      <c r="DN26" s="28">
        <f t="shared" si="134"/>
        <v>0</v>
      </c>
      <c r="DO26" s="28">
        <f t="shared" si="134"/>
        <v>0</v>
      </c>
      <c r="DP26" s="28">
        <f t="shared" si="134"/>
        <v>0</v>
      </c>
      <c r="DQ26" s="28">
        <f t="shared" si="134"/>
        <v>0</v>
      </c>
      <c r="DR26" s="28">
        <f t="shared" si="134"/>
        <v>0</v>
      </c>
      <c r="DS26" s="28">
        <f t="shared" si="134"/>
        <v>0</v>
      </c>
      <c r="DT26" s="28">
        <f t="shared" si="134"/>
        <v>0</v>
      </c>
      <c r="DU26" s="28">
        <f t="shared" si="134"/>
        <v>0</v>
      </c>
      <c r="DV26" s="28">
        <f t="shared" si="134"/>
        <v>0</v>
      </c>
      <c r="DW26" s="28">
        <f t="shared" si="134"/>
        <v>0</v>
      </c>
      <c r="DX26" s="28">
        <f t="shared" si="134"/>
        <v>0</v>
      </c>
      <c r="DY26" s="28">
        <f t="shared" si="134"/>
        <v>0</v>
      </c>
      <c r="DZ26" s="28">
        <f t="shared" si="134"/>
        <v>0</v>
      </c>
      <c r="EB26" s="69"/>
    </row>
    <row r="27" spans="2:133" x14ac:dyDescent="0.25">
      <c r="B27" t="s">
        <v>61</v>
      </c>
      <c r="G27" s="28">
        <f>SUM(J27:DZ27)</f>
        <v>2021055.9752998573</v>
      </c>
      <c r="J27" s="28">
        <f>J51+J80+J108+J122</f>
        <v>0</v>
      </c>
      <c r="K27" s="28">
        <f t="shared" ref="K27:BV27" si="135">K51+K80+K108+K122</f>
        <v>0</v>
      </c>
      <c r="L27" s="28">
        <f t="shared" si="135"/>
        <v>0</v>
      </c>
      <c r="M27" s="28">
        <f t="shared" si="135"/>
        <v>0</v>
      </c>
      <c r="N27" s="28">
        <f t="shared" si="135"/>
        <v>0</v>
      </c>
      <c r="O27" s="28">
        <f t="shared" si="135"/>
        <v>0</v>
      </c>
      <c r="P27" s="28">
        <f t="shared" si="135"/>
        <v>0</v>
      </c>
      <c r="Q27" s="28">
        <f t="shared" si="135"/>
        <v>0</v>
      </c>
      <c r="R27" s="28">
        <f t="shared" si="135"/>
        <v>0</v>
      </c>
      <c r="S27" s="28">
        <f t="shared" si="135"/>
        <v>0</v>
      </c>
      <c r="T27" s="28">
        <f t="shared" si="135"/>
        <v>0</v>
      </c>
      <c r="U27" s="28">
        <f t="shared" si="135"/>
        <v>0</v>
      </c>
      <c r="V27" s="28">
        <f t="shared" si="135"/>
        <v>0</v>
      </c>
      <c r="W27" s="28">
        <f t="shared" si="135"/>
        <v>0</v>
      </c>
      <c r="X27" s="28">
        <f t="shared" si="135"/>
        <v>0</v>
      </c>
      <c r="Y27" s="28">
        <f t="shared" si="135"/>
        <v>0</v>
      </c>
      <c r="Z27" s="28">
        <f t="shared" si="135"/>
        <v>0</v>
      </c>
      <c r="AA27" s="28">
        <f t="shared" si="135"/>
        <v>0</v>
      </c>
      <c r="AB27" s="28">
        <f t="shared" si="135"/>
        <v>0</v>
      </c>
      <c r="AC27" s="28">
        <f t="shared" si="135"/>
        <v>0</v>
      </c>
      <c r="AD27" s="28">
        <f t="shared" si="135"/>
        <v>0</v>
      </c>
      <c r="AE27" s="28">
        <f t="shared" si="135"/>
        <v>0</v>
      </c>
      <c r="AF27" s="28">
        <f t="shared" si="135"/>
        <v>0</v>
      </c>
      <c r="AG27" s="28">
        <f t="shared" si="135"/>
        <v>0</v>
      </c>
      <c r="AH27" s="28">
        <f t="shared" si="135"/>
        <v>0</v>
      </c>
      <c r="AI27" s="28">
        <f t="shared" si="135"/>
        <v>0</v>
      </c>
      <c r="AJ27" s="28">
        <f t="shared" si="135"/>
        <v>0</v>
      </c>
      <c r="AK27" s="28">
        <f t="shared" si="135"/>
        <v>0</v>
      </c>
      <c r="AL27" s="28">
        <f t="shared" si="135"/>
        <v>0</v>
      </c>
      <c r="AM27" s="28">
        <f t="shared" si="135"/>
        <v>0</v>
      </c>
      <c r="AN27" s="28">
        <f t="shared" si="135"/>
        <v>3948.3975652349991</v>
      </c>
      <c r="AO27" s="28">
        <f t="shared" si="135"/>
        <v>2247.7421176789935</v>
      </c>
      <c r="AP27" s="28">
        <f t="shared" si="135"/>
        <v>2247.7421176789935</v>
      </c>
      <c r="AQ27" s="28">
        <f t="shared" si="135"/>
        <v>2247.7421176789935</v>
      </c>
      <c r="AR27" s="28">
        <f t="shared" si="135"/>
        <v>2247.7421176789935</v>
      </c>
      <c r="AS27" s="28">
        <f t="shared" si="135"/>
        <v>2247.7421176789935</v>
      </c>
      <c r="AT27" s="28">
        <f t="shared" si="135"/>
        <v>2311.3074140863655</v>
      </c>
      <c r="AU27" s="28">
        <f t="shared" si="135"/>
        <v>2311.3074140863655</v>
      </c>
      <c r="AV27" s="28">
        <f t="shared" si="135"/>
        <v>2311.3074140863655</v>
      </c>
      <c r="AW27" s="28">
        <f t="shared" si="135"/>
        <v>2311.3074140863655</v>
      </c>
      <c r="AX27" s="28">
        <f t="shared" si="135"/>
        <v>2311.3074140863655</v>
      </c>
      <c r="AY27" s="28">
        <f t="shared" si="135"/>
        <v>2311.3074140863655</v>
      </c>
      <c r="AZ27" s="28">
        <f t="shared" si="135"/>
        <v>2311.3074140863655</v>
      </c>
      <c r="BA27" s="28">
        <f t="shared" si="135"/>
        <v>2311.3074140863655</v>
      </c>
      <c r="BB27" s="28">
        <f t="shared" si="135"/>
        <v>2311.3074140863655</v>
      </c>
      <c r="BC27" s="28">
        <f t="shared" si="135"/>
        <v>2311.3074140863655</v>
      </c>
      <c r="BD27" s="28">
        <f t="shared" si="135"/>
        <v>2311.3074140863655</v>
      </c>
      <c r="BE27" s="28">
        <f t="shared" si="135"/>
        <v>2311.3074140863655</v>
      </c>
      <c r="BF27" s="28">
        <f t="shared" si="135"/>
        <v>2548.9355284502403</v>
      </c>
      <c r="BG27" s="28">
        <f t="shared" si="135"/>
        <v>2548.9355284502403</v>
      </c>
      <c r="BH27" s="28">
        <f t="shared" si="135"/>
        <v>2548.9355284502403</v>
      </c>
      <c r="BI27" s="28">
        <f t="shared" si="135"/>
        <v>2548.9355284502403</v>
      </c>
      <c r="BJ27" s="28">
        <f t="shared" si="135"/>
        <v>2548.9355284502403</v>
      </c>
      <c r="BK27" s="28">
        <f t="shared" si="135"/>
        <v>2548.9355284502403</v>
      </c>
      <c r="BL27" s="28">
        <f t="shared" si="135"/>
        <v>2548.9355284502403</v>
      </c>
      <c r="BM27" s="28">
        <f t="shared" si="135"/>
        <v>1459.3281966277814</v>
      </c>
      <c r="BN27" s="28">
        <f t="shared" si="135"/>
        <v>1459.3281966277814</v>
      </c>
      <c r="BO27" s="28">
        <f t="shared" si="135"/>
        <v>1459.3281966277814</v>
      </c>
      <c r="BP27" s="28">
        <f t="shared" si="135"/>
        <v>1459.3281966277814</v>
      </c>
      <c r="BQ27" s="28">
        <f t="shared" si="135"/>
        <v>1459.3281966277814</v>
      </c>
      <c r="BR27" s="28">
        <f t="shared" si="135"/>
        <v>1705.3940726528658</v>
      </c>
      <c r="BS27" s="28">
        <f t="shared" si="135"/>
        <v>1705.3940726528658</v>
      </c>
      <c r="BT27" s="28">
        <f t="shared" si="135"/>
        <v>1705.3940726528658</v>
      </c>
      <c r="BU27" s="28">
        <f t="shared" si="135"/>
        <v>1705.3940726528658</v>
      </c>
      <c r="BV27" s="28">
        <f t="shared" si="135"/>
        <v>1705.3940726528658</v>
      </c>
      <c r="BW27" s="28">
        <f t="shared" ref="BW27:DZ27" si="136">BW51+BW80+BW108+BW122</f>
        <v>1705.3940726528658</v>
      </c>
      <c r="BX27" s="28">
        <f t="shared" si="136"/>
        <v>1705.3940726528658</v>
      </c>
      <c r="BY27" s="28">
        <f t="shared" si="136"/>
        <v>1705.3940726528658</v>
      </c>
      <c r="BZ27" s="28">
        <f t="shared" si="136"/>
        <v>1705.3940726528658</v>
      </c>
      <c r="CA27" s="28">
        <f t="shared" si="136"/>
        <v>1705.3940726528658</v>
      </c>
      <c r="CB27" s="28">
        <f t="shared" si="136"/>
        <v>1705.3940726528658</v>
      </c>
      <c r="CC27" s="28">
        <f t="shared" si="136"/>
        <v>1705.3940726528658</v>
      </c>
      <c r="CD27" s="28">
        <f t="shared" si="136"/>
        <v>1960.177021553598</v>
      </c>
      <c r="CE27" s="28">
        <f t="shared" si="136"/>
        <v>1960.177021553598</v>
      </c>
      <c r="CF27" s="28">
        <f t="shared" si="136"/>
        <v>1960.177021553598</v>
      </c>
      <c r="CG27" s="28">
        <f t="shared" si="136"/>
        <v>1960.177021553598</v>
      </c>
      <c r="CH27" s="28">
        <f t="shared" si="136"/>
        <v>1960.177021553598</v>
      </c>
      <c r="CI27" s="28">
        <f t="shared" si="136"/>
        <v>1960.177021553598</v>
      </c>
      <c r="CJ27" s="28">
        <f t="shared" si="136"/>
        <v>1960.177021553598</v>
      </c>
      <c r="CK27" s="28">
        <f t="shared" si="136"/>
        <v>1960.177021553598</v>
      </c>
      <c r="CL27" s="28">
        <f t="shared" si="136"/>
        <v>1960.177021553598</v>
      </c>
      <c r="CM27" s="28">
        <f t="shared" si="136"/>
        <v>1960.177021553598</v>
      </c>
      <c r="CN27" s="28">
        <f t="shared" si="136"/>
        <v>1960.177021553598</v>
      </c>
      <c r="CO27" s="28">
        <f t="shared" si="136"/>
        <v>1960.177021553598</v>
      </c>
      <c r="CP27" s="28">
        <f t="shared" si="136"/>
        <v>2223.9652574481515</v>
      </c>
      <c r="CQ27" s="28">
        <f t="shared" si="136"/>
        <v>2223.9652574481515</v>
      </c>
      <c r="CR27" s="28">
        <f t="shared" si="136"/>
        <v>2223.9652574481515</v>
      </c>
      <c r="CS27" s="28">
        <f t="shared" si="136"/>
        <v>2223.9652574481515</v>
      </c>
      <c r="CT27" s="28">
        <f t="shared" si="136"/>
        <v>2223.9652574481515</v>
      </c>
      <c r="CU27" s="28">
        <f t="shared" si="136"/>
        <v>2223.9652574481515</v>
      </c>
      <c r="CV27" s="28">
        <f t="shared" si="136"/>
        <v>2223.9652574481515</v>
      </c>
      <c r="CW27" s="28">
        <f t="shared" si="136"/>
        <v>2223.9652574481515</v>
      </c>
      <c r="CX27" s="28">
        <f t="shared" si="136"/>
        <v>2223.9652574481515</v>
      </c>
      <c r="CY27" s="28">
        <f t="shared" si="136"/>
        <v>2223.9652574481515</v>
      </c>
      <c r="CZ27" s="28">
        <f t="shared" si="136"/>
        <v>2223.9652574481515</v>
      </c>
      <c r="DA27" s="28">
        <f t="shared" si="136"/>
        <v>2223.9652574481515</v>
      </c>
      <c r="DB27" s="28">
        <f t="shared" si="136"/>
        <v>2497.0561749168673</v>
      </c>
      <c r="DC27" s="28">
        <f t="shared" si="136"/>
        <v>2497.0561749168673</v>
      </c>
      <c r="DD27" s="28">
        <f t="shared" si="136"/>
        <v>2497.0561749168673</v>
      </c>
      <c r="DE27" s="28">
        <f t="shared" si="136"/>
        <v>2497.0561749168673</v>
      </c>
      <c r="DF27" s="28">
        <f t="shared" si="136"/>
        <v>2497.0561749168673</v>
      </c>
      <c r="DG27" s="28">
        <f t="shared" si="136"/>
        <v>2497.0561749168673</v>
      </c>
      <c r="DH27" s="28">
        <f t="shared" si="136"/>
        <v>2497.0561749168673</v>
      </c>
      <c r="DI27" s="28">
        <f t="shared" si="136"/>
        <v>2497.0561749168673</v>
      </c>
      <c r="DJ27" s="28">
        <f t="shared" si="136"/>
        <v>2497.0561749168673</v>
      </c>
      <c r="DK27" s="28">
        <f t="shared" si="136"/>
        <v>2497.0561749168673</v>
      </c>
      <c r="DL27" s="28">
        <f t="shared" si="136"/>
        <v>2497.0561749168673</v>
      </c>
      <c r="DM27" s="28">
        <f t="shared" si="136"/>
        <v>2497.0561749168673</v>
      </c>
      <c r="DN27" s="28">
        <f t="shared" si="136"/>
        <v>2779.7566350969314</v>
      </c>
      <c r="DO27" s="28">
        <f t="shared" si="136"/>
        <v>2779.7566350969314</v>
      </c>
      <c r="DP27" s="28">
        <f t="shared" si="136"/>
        <v>2779.7566350969314</v>
      </c>
      <c r="DQ27" s="28">
        <f t="shared" si="136"/>
        <v>2779.7566350969314</v>
      </c>
      <c r="DR27" s="28">
        <f t="shared" si="136"/>
        <v>2779.7566350969314</v>
      </c>
      <c r="DS27" s="28">
        <f t="shared" si="136"/>
        <v>2779.7566350969314</v>
      </c>
      <c r="DT27" s="28">
        <f t="shared" si="136"/>
        <v>2779.7566350969314</v>
      </c>
      <c r="DU27" s="28">
        <f t="shared" si="136"/>
        <v>2779.7566350969314</v>
      </c>
      <c r="DV27" s="28">
        <f t="shared" si="136"/>
        <v>2779.7566350969314</v>
      </c>
      <c r="DW27" s="28">
        <f t="shared" si="136"/>
        <v>2779.7566350969314</v>
      </c>
      <c r="DX27" s="28">
        <f t="shared" si="136"/>
        <v>2779.7566350969314</v>
      </c>
      <c r="DY27" s="28">
        <f t="shared" si="136"/>
        <v>2779.7566350969314</v>
      </c>
      <c r="DZ27" s="28">
        <f t="shared" si="136"/>
        <v>1818997.7985548796</v>
      </c>
      <c r="EB27" s="69"/>
    </row>
    <row r="28" spans="2:133" x14ac:dyDescent="0.25">
      <c r="B28" t="s">
        <v>62</v>
      </c>
      <c r="G28" s="28">
        <f>G27-G26</f>
        <v>1621059.7555529156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B28" s="69"/>
    </row>
    <row r="29" spans="2:133" x14ac:dyDescent="0.25">
      <c r="B29" t="s">
        <v>63</v>
      </c>
      <c r="G29" s="56">
        <f>XIRR(J29:DZ29,J15:DZ15)</f>
        <v>0.19425916075706481</v>
      </c>
      <c r="J29" s="28">
        <f>J27-J26</f>
        <v>-191479.0771443561</v>
      </c>
      <c r="K29" s="28">
        <f t="shared" ref="K29:BV29" si="137">K27-K26</f>
        <v>-960.04766748483917</v>
      </c>
      <c r="L29" s="28">
        <f t="shared" si="137"/>
        <v>-2234.4153737569322</v>
      </c>
      <c r="M29" s="28">
        <f t="shared" si="137"/>
        <v>-4779.0625890841029</v>
      </c>
      <c r="N29" s="28">
        <f t="shared" si="137"/>
        <v>-9393.5734295262373</v>
      </c>
      <c r="O29" s="28">
        <f t="shared" si="137"/>
        <v>-16967.963037970163</v>
      </c>
      <c r="P29" s="28">
        <f t="shared" si="137"/>
        <v>-28167.001846022282</v>
      </c>
      <c r="Q29" s="28">
        <f t="shared" si="137"/>
        <v>-37969.933107354103</v>
      </c>
      <c r="R29" s="28">
        <f t="shared" si="137"/>
        <v>-50242.474416514706</v>
      </c>
      <c r="S29" s="28">
        <f t="shared" si="137"/>
        <v>-57802.671134872202</v>
      </c>
      <c r="T29" s="28">
        <f t="shared" si="137"/>
        <v>0</v>
      </c>
      <c r="U29" s="28">
        <f t="shared" si="137"/>
        <v>0</v>
      </c>
      <c r="V29" s="28">
        <f t="shared" si="137"/>
        <v>0</v>
      </c>
      <c r="W29" s="28">
        <f t="shared" si="137"/>
        <v>0</v>
      </c>
      <c r="X29" s="28">
        <f t="shared" si="137"/>
        <v>0</v>
      </c>
      <c r="Y29" s="28">
        <f t="shared" si="137"/>
        <v>0</v>
      </c>
      <c r="Z29" s="28">
        <f t="shared" si="137"/>
        <v>0</v>
      </c>
      <c r="AA29" s="28">
        <f t="shared" si="137"/>
        <v>0</v>
      </c>
      <c r="AB29" s="28">
        <f t="shared" si="137"/>
        <v>0</v>
      </c>
      <c r="AC29" s="28">
        <f t="shared" si="137"/>
        <v>0</v>
      </c>
      <c r="AD29" s="28">
        <f t="shared" si="137"/>
        <v>0</v>
      </c>
      <c r="AE29" s="28">
        <f t="shared" si="137"/>
        <v>0</v>
      </c>
      <c r="AF29" s="28">
        <f t="shared" si="137"/>
        <v>0</v>
      </c>
      <c r="AG29" s="28">
        <f t="shared" si="137"/>
        <v>0</v>
      </c>
      <c r="AH29" s="28">
        <f t="shared" si="137"/>
        <v>0</v>
      </c>
      <c r="AI29" s="28">
        <f t="shared" si="137"/>
        <v>0</v>
      </c>
      <c r="AJ29" s="28">
        <f t="shared" si="137"/>
        <v>0</v>
      </c>
      <c r="AK29" s="28">
        <f t="shared" si="137"/>
        <v>0</v>
      </c>
      <c r="AL29" s="28">
        <f t="shared" si="137"/>
        <v>0</v>
      </c>
      <c r="AM29" s="28">
        <f t="shared" si="137"/>
        <v>0</v>
      </c>
      <c r="AN29" s="28">
        <f t="shared" si="137"/>
        <v>3948.3975652349991</v>
      </c>
      <c r="AO29" s="28">
        <f t="shared" si="137"/>
        <v>2247.7421176789935</v>
      </c>
      <c r="AP29" s="28">
        <f t="shared" si="137"/>
        <v>2247.7421176789935</v>
      </c>
      <c r="AQ29" s="28">
        <f t="shared" si="137"/>
        <v>2247.7421176789935</v>
      </c>
      <c r="AR29" s="28">
        <f t="shared" si="137"/>
        <v>2247.7421176789935</v>
      </c>
      <c r="AS29" s="28">
        <f t="shared" si="137"/>
        <v>2247.7421176789935</v>
      </c>
      <c r="AT29" s="28">
        <f t="shared" si="137"/>
        <v>2311.3074140863655</v>
      </c>
      <c r="AU29" s="28">
        <f t="shared" si="137"/>
        <v>2311.3074140863655</v>
      </c>
      <c r="AV29" s="28">
        <f t="shared" si="137"/>
        <v>2311.3074140863655</v>
      </c>
      <c r="AW29" s="28">
        <f t="shared" si="137"/>
        <v>2311.3074140863655</v>
      </c>
      <c r="AX29" s="28">
        <f t="shared" si="137"/>
        <v>2311.3074140863655</v>
      </c>
      <c r="AY29" s="28">
        <f t="shared" si="137"/>
        <v>2311.3074140863655</v>
      </c>
      <c r="AZ29" s="28">
        <f t="shared" si="137"/>
        <v>2311.3074140863655</v>
      </c>
      <c r="BA29" s="28">
        <f t="shared" si="137"/>
        <v>2311.3074140863655</v>
      </c>
      <c r="BB29" s="28">
        <f t="shared" si="137"/>
        <v>2311.3074140863655</v>
      </c>
      <c r="BC29" s="28">
        <f t="shared" si="137"/>
        <v>2311.3074140863655</v>
      </c>
      <c r="BD29" s="28">
        <f t="shared" si="137"/>
        <v>2311.3074140863655</v>
      </c>
      <c r="BE29" s="28">
        <f t="shared" si="137"/>
        <v>2311.3074140863655</v>
      </c>
      <c r="BF29" s="28">
        <f t="shared" si="137"/>
        <v>2548.9355284502403</v>
      </c>
      <c r="BG29" s="28">
        <f t="shared" si="137"/>
        <v>2548.9355284502403</v>
      </c>
      <c r="BH29" s="28">
        <f t="shared" si="137"/>
        <v>2548.9355284502403</v>
      </c>
      <c r="BI29" s="28">
        <f t="shared" si="137"/>
        <v>2548.9355284502403</v>
      </c>
      <c r="BJ29" s="28">
        <f t="shared" si="137"/>
        <v>2548.9355284502403</v>
      </c>
      <c r="BK29" s="28">
        <f t="shared" si="137"/>
        <v>2548.9355284502403</v>
      </c>
      <c r="BL29" s="28">
        <f t="shared" si="137"/>
        <v>2548.9355284502403</v>
      </c>
      <c r="BM29" s="28">
        <f t="shared" si="137"/>
        <v>1459.3281966277814</v>
      </c>
      <c r="BN29" s="28">
        <f t="shared" si="137"/>
        <v>1459.3281966277814</v>
      </c>
      <c r="BO29" s="28">
        <f t="shared" si="137"/>
        <v>1459.3281966277814</v>
      </c>
      <c r="BP29" s="28">
        <f t="shared" si="137"/>
        <v>1459.3281966277814</v>
      </c>
      <c r="BQ29" s="28">
        <f t="shared" si="137"/>
        <v>1459.3281966277814</v>
      </c>
      <c r="BR29" s="28">
        <f t="shared" si="137"/>
        <v>1705.3940726528658</v>
      </c>
      <c r="BS29" s="28">
        <f t="shared" si="137"/>
        <v>1705.3940726528658</v>
      </c>
      <c r="BT29" s="28">
        <f t="shared" si="137"/>
        <v>1705.3940726528658</v>
      </c>
      <c r="BU29" s="28">
        <f t="shared" si="137"/>
        <v>1705.3940726528658</v>
      </c>
      <c r="BV29" s="28">
        <f t="shared" si="137"/>
        <v>1705.3940726528658</v>
      </c>
      <c r="BW29" s="28">
        <f t="shared" ref="BW29:DZ29" si="138">BW27-BW26</f>
        <v>1705.3940726528658</v>
      </c>
      <c r="BX29" s="28">
        <f t="shared" si="138"/>
        <v>1705.3940726528658</v>
      </c>
      <c r="BY29" s="28">
        <f t="shared" si="138"/>
        <v>1705.3940726528658</v>
      </c>
      <c r="BZ29" s="28">
        <f t="shared" si="138"/>
        <v>1705.3940726528658</v>
      </c>
      <c r="CA29" s="28">
        <f t="shared" si="138"/>
        <v>1705.3940726528658</v>
      </c>
      <c r="CB29" s="28">
        <f t="shared" si="138"/>
        <v>1705.3940726528658</v>
      </c>
      <c r="CC29" s="28">
        <f t="shared" si="138"/>
        <v>1705.3940726528658</v>
      </c>
      <c r="CD29" s="28">
        <f t="shared" si="138"/>
        <v>1960.177021553598</v>
      </c>
      <c r="CE29" s="28">
        <f t="shared" si="138"/>
        <v>1960.177021553598</v>
      </c>
      <c r="CF29" s="28">
        <f t="shared" si="138"/>
        <v>1960.177021553598</v>
      </c>
      <c r="CG29" s="28">
        <f t="shared" si="138"/>
        <v>1960.177021553598</v>
      </c>
      <c r="CH29" s="28">
        <f t="shared" si="138"/>
        <v>1960.177021553598</v>
      </c>
      <c r="CI29" s="28">
        <f t="shared" si="138"/>
        <v>1960.177021553598</v>
      </c>
      <c r="CJ29" s="28">
        <f t="shared" si="138"/>
        <v>1960.177021553598</v>
      </c>
      <c r="CK29" s="28">
        <f t="shared" si="138"/>
        <v>1960.177021553598</v>
      </c>
      <c r="CL29" s="28">
        <f t="shared" si="138"/>
        <v>1960.177021553598</v>
      </c>
      <c r="CM29" s="28">
        <f t="shared" si="138"/>
        <v>1960.177021553598</v>
      </c>
      <c r="CN29" s="28">
        <f t="shared" si="138"/>
        <v>1960.177021553598</v>
      </c>
      <c r="CO29" s="28">
        <f t="shared" si="138"/>
        <v>1960.177021553598</v>
      </c>
      <c r="CP29" s="28">
        <f t="shared" si="138"/>
        <v>2223.9652574481515</v>
      </c>
      <c r="CQ29" s="28">
        <f t="shared" si="138"/>
        <v>2223.9652574481515</v>
      </c>
      <c r="CR29" s="28">
        <f t="shared" si="138"/>
        <v>2223.9652574481515</v>
      </c>
      <c r="CS29" s="28">
        <f t="shared" si="138"/>
        <v>2223.9652574481515</v>
      </c>
      <c r="CT29" s="28">
        <f t="shared" si="138"/>
        <v>2223.9652574481515</v>
      </c>
      <c r="CU29" s="28">
        <f t="shared" si="138"/>
        <v>2223.9652574481515</v>
      </c>
      <c r="CV29" s="28">
        <f t="shared" si="138"/>
        <v>2223.9652574481515</v>
      </c>
      <c r="CW29" s="28">
        <f t="shared" si="138"/>
        <v>2223.9652574481515</v>
      </c>
      <c r="CX29" s="28">
        <f t="shared" si="138"/>
        <v>2223.9652574481515</v>
      </c>
      <c r="CY29" s="28">
        <f t="shared" si="138"/>
        <v>2223.9652574481515</v>
      </c>
      <c r="CZ29" s="28">
        <f t="shared" si="138"/>
        <v>2223.9652574481515</v>
      </c>
      <c r="DA29" s="28">
        <f t="shared" si="138"/>
        <v>2223.9652574481515</v>
      </c>
      <c r="DB29" s="28">
        <f t="shared" si="138"/>
        <v>2497.0561749168673</v>
      </c>
      <c r="DC29" s="28">
        <f t="shared" si="138"/>
        <v>2497.0561749168673</v>
      </c>
      <c r="DD29" s="28">
        <f t="shared" si="138"/>
        <v>2497.0561749168673</v>
      </c>
      <c r="DE29" s="28">
        <f t="shared" si="138"/>
        <v>2497.0561749168673</v>
      </c>
      <c r="DF29" s="28">
        <f t="shared" si="138"/>
        <v>2497.0561749168673</v>
      </c>
      <c r="DG29" s="28">
        <f t="shared" si="138"/>
        <v>2497.0561749168673</v>
      </c>
      <c r="DH29" s="28">
        <f t="shared" si="138"/>
        <v>2497.0561749168673</v>
      </c>
      <c r="DI29" s="28">
        <f t="shared" si="138"/>
        <v>2497.0561749168673</v>
      </c>
      <c r="DJ29" s="28">
        <f t="shared" si="138"/>
        <v>2497.0561749168673</v>
      </c>
      <c r="DK29" s="28">
        <f t="shared" si="138"/>
        <v>2497.0561749168673</v>
      </c>
      <c r="DL29" s="28">
        <f t="shared" si="138"/>
        <v>2497.0561749168673</v>
      </c>
      <c r="DM29" s="28">
        <f t="shared" si="138"/>
        <v>2497.0561749168673</v>
      </c>
      <c r="DN29" s="28">
        <f t="shared" si="138"/>
        <v>2779.7566350969314</v>
      </c>
      <c r="DO29" s="28">
        <f t="shared" si="138"/>
        <v>2779.7566350969314</v>
      </c>
      <c r="DP29" s="28">
        <f t="shared" si="138"/>
        <v>2779.7566350969314</v>
      </c>
      <c r="DQ29" s="28">
        <f t="shared" si="138"/>
        <v>2779.7566350969314</v>
      </c>
      <c r="DR29" s="28">
        <f t="shared" si="138"/>
        <v>2779.7566350969314</v>
      </c>
      <c r="DS29" s="28">
        <f t="shared" si="138"/>
        <v>2779.7566350969314</v>
      </c>
      <c r="DT29" s="28">
        <f t="shared" si="138"/>
        <v>2779.7566350969314</v>
      </c>
      <c r="DU29" s="28">
        <f t="shared" si="138"/>
        <v>2779.7566350969314</v>
      </c>
      <c r="DV29" s="28">
        <f t="shared" si="138"/>
        <v>2779.7566350969314</v>
      </c>
      <c r="DW29" s="28">
        <f t="shared" si="138"/>
        <v>2779.7566350969314</v>
      </c>
      <c r="DX29" s="28">
        <f t="shared" si="138"/>
        <v>2779.7566350969314</v>
      </c>
      <c r="DY29" s="28">
        <f t="shared" si="138"/>
        <v>2779.7566350969314</v>
      </c>
      <c r="DZ29" s="28">
        <f t="shared" si="138"/>
        <v>1818997.7985548796</v>
      </c>
      <c r="EB29" s="69"/>
    </row>
    <row r="30" spans="2:133" x14ac:dyDescent="0.25">
      <c r="B30" t="s">
        <v>64</v>
      </c>
      <c r="G30" s="63">
        <f>SUMIF(J29:DZ29,"&gt;0")/-SUMIF(J29:DZ29,"&lt;0")</f>
        <v>5.0526876893448698</v>
      </c>
    </row>
    <row r="32" spans="2:133" x14ac:dyDescent="0.25">
      <c r="B32" s="47" t="s">
        <v>24</v>
      </c>
      <c r="C32" s="47"/>
      <c r="D32" s="47"/>
      <c r="E32" s="47"/>
      <c r="F32" s="47"/>
      <c r="G32" s="47"/>
      <c r="H32" s="47"/>
      <c r="I32" s="59"/>
      <c r="J32" s="48">
        <v>0</v>
      </c>
      <c r="K32" s="48">
        <f>J32+1</f>
        <v>1</v>
      </c>
      <c r="L32" s="48">
        <f t="shared" ref="L32:BW32" si="139">K32+1</f>
        <v>2</v>
      </c>
      <c r="M32" s="48">
        <f t="shared" si="139"/>
        <v>3</v>
      </c>
      <c r="N32" s="48">
        <f t="shared" si="139"/>
        <v>4</v>
      </c>
      <c r="O32" s="48">
        <f t="shared" si="139"/>
        <v>5</v>
      </c>
      <c r="P32" s="48">
        <f t="shared" si="139"/>
        <v>6</v>
      </c>
      <c r="Q32" s="48">
        <f t="shared" si="139"/>
        <v>7</v>
      </c>
      <c r="R32" s="48">
        <f t="shared" si="139"/>
        <v>8</v>
      </c>
      <c r="S32" s="48">
        <f t="shared" si="139"/>
        <v>9</v>
      </c>
      <c r="T32" s="48">
        <f t="shared" si="139"/>
        <v>10</v>
      </c>
      <c r="U32" s="48">
        <f t="shared" si="139"/>
        <v>11</v>
      </c>
      <c r="V32" s="48">
        <f t="shared" si="139"/>
        <v>12</v>
      </c>
      <c r="W32" s="48">
        <f t="shared" si="139"/>
        <v>13</v>
      </c>
      <c r="X32" s="48">
        <f t="shared" si="139"/>
        <v>14</v>
      </c>
      <c r="Y32" s="48">
        <f t="shared" si="139"/>
        <v>15</v>
      </c>
      <c r="Z32" s="48">
        <f t="shared" si="139"/>
        <v>16</v>
      </c>
      <c r="AA32" s="48">
        <f t="shared" si="139"/>
        <v>17</v>
      </c>
      <c r="AB32" s="48">
        <f t="shared" si="139"/>
        <v>18</v>
      </c>
      <c r="AC32" s="48">
        <f t="shared" si="139"/>
        <v>19</v>
      </c>
      <c r="AD32" s="48">
        <f t="shared" si="139"/>
        <v>20</v>
      </c>
      <c r="AE32" s="48">
        <f t="shared" si="139"/>
        <v>21</v>
      </c>
      <c r="AF32" s="48">
        <f t="shared" si="139"/>
        <v>22</v>
      </c>
      <c r="AG32" s="48">
        <f t="shared" si="139"/>
        <v>23</v>
      </c>
      <c r="AH32" s="48">
        <f t="shared" si="139"/>
        <v>24</v>
      </c>
      <c r="AI32" s="48">
        <f t="shared" si="139"/>
        <v>25</v>
      </c>
      <c r="AJ32" s="48">
        <f t="shared" si="139"/>
        <v>26</v>
      </c>
      <c r="AK32" s="48">
        <f t="shared" si="139"/>
        <v>27</v>
      </c>
      <c r="AL32" s="48">
        <f t="shared" si="139"/>
        <v>28</v>
      </c>
      <c r="AM32" s="48">
        <f t="shared" si="139"/>
        <v>29</v>
      </c>
      <c r="AN32" s="48">
        <f t="shared" si="139"/>
        <v>30</v>
      </c>
      <c r="AO32" s="48">
        <f t="shared" si="139"/>
        <v>31</v>
      </c>
      <c r="AP32" s="48">
        <f t="shared" si="139"/>
        <v>32</v>
      </c>
      <c r="AQ32" s="48">
        <f t="shared" si="139"/>
        <v>33</v>
      </c>
      <c r="AR32" s="48">
        <f t="shared" si="139"/>
        <v>34</v>
      </c>
      <c r="AS32" s="48">
        <f t="shared" si="139"/>
        <v>35</v>
      </c>
      <c r="AT32" s="48">
        <f t="shared" si="139"/>
        <v>36</v>
      </c>
      <c r="AU32" s="48">
        <f t="shared" si="139"/>
        <v>37</v>
      </c>
      <c r="AV32" s="48">
        <f t="shared" si="139"/>
        <v>38</v>
      </c>
      <c r="AW32" s="48">
        <f t="shared" si="139"/>
        <v>39</v>
      </c>
      <c r="AX32" s="48">
        <f t="shared" si="139"/>
        <v>40</v>
      </c>
      <c r="AY32" s="48">
        <f t="shared" si="139"/>
        <v>41</v>
      </c>
      <c r="AZ32" s="48">
        <f t="shared" si="139"/>
        <v>42</v>
      </c>
      <c r="BA32" s="48">
        <f t="shared" si="139"/>
        <v>43</v>
      </c>
      <c r="BB32" s="48">
        <f t="shared" si="139"/>
        <v>44</v>
      </c>
      <c r="BC32" s="48">
        <f t="shared" si="139"/>
        <v>45</v>
      </c>
      <c r="BD32" s="48">
        <f t="shared" si="139"/>
        <v>46</v>
      </c>
      <c r="BE32" s="48">
        <f t="shared" si="139"/>
        <v>47</v>
      </c>
      <c r="BF32" s="48">
        <f t="shared" si="139"/>
        <v>48</v>
      </c>
      <c r="BG32" s="48">
        <f t="shared" si="139"/>
        <v>49</v>
      </c>
      <c r="BH32" s="48">
        <f t="shared" si="139"/>
        <v>50</v>
      </c>
      <c r="BI32" s="48">
        <f t="shared" si="139"/>
        <v>51</v>
      </c>
      <c r="BJ32" s="48">
        <f t="shared" si="139"/>
        <v>52</v>
      </c>
      <c r="BK32" s="48">
        <f t="shared" si="139"/>
        <v>53</v>
      </c>
      <c r="BL32" s="48">
        <f t="shared" si="139"/>
        <v>54</v>
      </c>
      <c r="BM32" s="48">
        <f t="shared" si="139"/>
        <v>55</v>
      </c>
      <c r="BN32" s="48">
        <f t="shared" si="139"/>
        <v>56</v>
      </c>
      <c r="BO32" s="48">
        <f t="shared" si="139"/>
        <v>57</v>
      </c>
      <c r="BP32" s="48">
        <f t="shared" si="139"/>
        <v>58</v>
      </c>
      <c r="BQ32" s="48">
        <f t="shared" si="139"/>
        <v>59</v>
      </c>
      <c r="BR32" s="48">
        <f t="shared" si="139"/>
        <v>60</v>
      </c>
      <c r="BS32" s="48">
        <f t="shared" si="139"/>
        <v>61</v>
      </c>
      <c r="BT32" s="48">
        <f t="shared" si="139"/>
        <v>62</v>
      </c>
      <c r="BU32" s="48">
        <f t="shared" si="139"/>
        <v>63</v>
      </c>
      <c r="BV32" s="48">
        <f t="shared" si="139"/>
        <v>64</v>
      </c>
      <c r="BW32" s="48">
        <f t="shared" si="139"/>
        <v>65</v>
      </c>
      <c r="BX32" s="48">
        <f t="shared" ref="BX32:DZ32" si="140">BW32+1</f>
        <v>66</v>
      </c>
      <c r="BY32" s="48">
        <f t="shared" si="140"/>
        <v>67</v>
      </c>
      <c r="BZ32" s="48">
        <f t="shared" si="140"/>
        <v>68</v>
      </c>
      <c r="CA32" s="48">
        <f t="shared" si="140"/>
        <v>69</v>
      </c>
      <c r="CB32" s="48">
        <f t="shared" si="140"/>
        <v>70</v>
      </c>
      <c r="CC32" s="48">
        <f t="shared" si="140"/>
        <v>71</v>
      </c>
      <c r="CD32" s="48">
        <f t="shared" si="140"/>
        <v>72</v>
      </c>
      <c r="CE32" s="48">
        <f t="shared" si="140"/>
        <v>73</v>
      </c>
      <c r="CF32" s="48">
        <f t="shared" si="140"/>
        <v>74</v>
      </c>
      <c r="CG32" s="48">
        <f t="shared" si="140"/>
        <v>75</v>
      </c>
      <c r="CH32" s="48">
        <f t="shared" si="140"/>
        <v>76</v>
      </c>
      <c r="CI32" s="48">
        <f t="shared" si="140"/>
        <v>77</v>
      </c>
      <c r="CJ32" s="48">
        <f t="shared" si="140"/>
        <v>78</v>
      </c>
      <c r="CK32" s="48">
        <f t="shared" si="140"/>
        <v>79</v>
      </c>
      <c r="CL32" s="48">
        <f t="shared" si="140"/>
        <v>80</v>
      </c>
      <c r="CM32" s="48">
        <f t="shared" si="140"/>
        <v>81</v>
      </c>
      <c r="CN32" s="48">
        <f t="shared" si="140"/>
        <v>82</v>
      </c>
      <c r="CO32" s="48">
        <f t="shared" si="140"/>
        <v>83</v>
      </c>
      <c r="CP32" s="48">
        <f t="shared" si="140"/>
        <v>84</v>
      </c>
      <c r="CQ32" s="48">
        <f t="shared" si="140"/>
        <v>85</v>
      </c>
      <c r="CR32" s="48">
        <f t="shared" si="140"/>
        <v>86</v>
      </c>
      <c r="CS32" s="48">
        <f t="shared" si="140"/>
        <v>87</v>
      </c>
      <c r="CT32" s="48">
        <f t="shared" si="140"/>
        <v>88</v>
      </c>
      <c r="CU32" s="48">
        <f t="shared" si="140"/>
        <v>89</v>
      </c>
      <c r="CV32" s="48">
        <f t="shared" si="140"/>
        <v>90</v>
      </c>
      <c r="CW32" s="48">
        <f t="shared" si="140"/>
        <v>91</v>
      </c>
      <c r="CX32" s="48">
        <f t="shared" si="140"/>
        <v>92</v>
      </c>
      <c r="CY32" s="48">
        <f t="shared" si="140"/>
        <v>93</v>
      </c>
      <c r="CZ32" s="48">
        <f t="shared" si="140"/>
        <v>94</v>
      </c>
      <c r="DA32" s="48">
        <f t="shared" si="140"/>
        <v>95</v>
      </c>
      <c r="DB32" s="48">
        <f t="shared" si="140"/>
        <v>96</v>
      </c>
      <c r="DC32" s="48">
        <f t="shared" si="140"/>
        <v>97</v>
      </c>
      <c r="DD32" s="48">
        <f t="shared" si="140"/>
        <v>98</v>
      </c>
      <c r="DE32" s="48">
        <f t="shared" si="140"/>
        <v>99</v>
      </c>
      <c r="DF32" s="48">
        <f t="shared" si="140"/>
        <v>100</v>
      </c>
      <c r="DG32" s="48">
        <f t="shared" si="140"/>
        <v>101</v>
      </c>
      <c r="DH32" s="48">
        <f t="shared" si="140"/>
        <v>102</v>
      </c>
      <c r="DI32" s="48">
        <f t="shared" si="140"/>
        <v>103</v>
      </c>
      <c r="DJ32" s="48">
        <f t="shared" si="140"/>
        <v>104</v>
      </c>
      <c r="DK32" s="48">
        <f t="shared" si="140"/>
        <v>105</v>
      </c>
      <c r="DL32" s="48">
        <f t="shared" si="140"/>
        <v>106</v>
      </c>
      <c r="DM32" s="48">
        <f t="shared" si="140"/>
        <v>107</v>
      </c>
      <c r="DN32" s="48">
        <f t="shared" si="140"/>
        <v>108</v>
      </c>
      <c r="DO32" s="48">
        <f t="shared" si="140"/>
        <v>109</v>
      </c>
      <c r="DP32" s="48">
        <f t="shared" si="140"/>
        <v>110</v>
      </c>
      <c r="DQ32" s="48">
        <f t="shared" si="140"/>
        <v>111</v>
      </c>
      <c r="DR32" s="48">
        <f t="shared" si="140"/>
        <v>112</v>
      </c>
      <c r="DS32" s="48">
        <f t="shared" si="140"/>
        <v>113</v>
      </c>
      <c r="DT32" s="48">
        <f t="shared" si="140"/>
        <v>114</v>
      </c>
      <c r="DU32" s="48">
        <f t="shared" si="140"/>
        <v>115</v>
      </c>
      <c r="DV32" s="48">
        <f t="shared" si="140"/>
        <v>116</v>
      </c>
      <c r="DW32" s="48">
        <f t="shared" si="140"/>
        <v>117</v>
      </c>
      <c r="DX32" s="48">
        <f t="shared" si="140"/>
        <v>118</v>
      </c>
      <c r="DY32" s="48">
        <f t="shared" si="140"/>
        <v>119</v>
      </c>
      <c r="DZ32" s="48">
        <f t="shared" si="140"/>
        <v>120</v>
      </c>
      <c r="EA32" s="73"/>
      <c r="EB32" s="66"/>
    </row>
    <row r="33" spans="1:134" s="49" customFormat="1" x14ac:dyDescent="0.25">
      <c r="A33"/>
      <c r="B33" t="s">
        <v>25</v>
      </c>
      <c r="C33"/>
      <c r="D33"/>
      <c r="E33"/>
      <c r="F33"/>
      <c r="G33"/>
      <c r="H33"/>
      <c r="I33" s="28"/>
      <c r="J33" s="62">
        <f>'Property-Level Cash Flow'!D11</f>
        <v>-1914790.7714435607</v>
      </c>
      <c r="K33" s="62">
        <f>'Property-Level Cash Flow'!E11</f>
        <v>-9600.4766748483908</v>
      </c>
      <c r="L33" s="62">
        <f>'Property-Level Cash Flow'!F11</f>
        <v>-22344.153737569322</v>
      </c>
      <c r="M33" s="62">
        <f>'Property-Level Cash Flow'!G11</f>
        <v>-47790.625890841024</v>
      </c>
      <c r="N33" s="62">
        <f>'Property-Level Cash Flow'!H11</f>
        <v>-93935.734295262373</v>
      </c>
      <c r="O33" s="62">
        <f>'Property-Level Cash Flow'!I11</f>
        <v>-169679.63037970162</v>
      </c>
      <c r="P33" s="62">
        <f>'Property-Level Cash Flow'!J11</f>
        <v>-281670.01846022281</v>
      </c>
      <c r="Q33" s="62">
        <f>'Property-Level Cash Flow'!K11</f>
        <v>-379699.33107354102</v>
      </c>
      <c r="R33" s="62">
        <f>'Property-Level Cash Flow'!L11</f>
        <v>-502424.74416514701</v>
      </c>
      <c r="S33" s="62">
        <f>'Property-Level Cash Flow'!M11</f>
        <v>-578026.71134872199</v>
      </c>
      <c r="T33" s="62">
        <f>'Property-Level Cash Flow'!N11</f>
        <v>0</v>
      </c>
      <c r="U33" s="62">
        <f>'Property-Level Cash Flow'!O11</f>
        <v>0</v>
      </c>
      <c r="V33" s="62">
        <f>'Property-Level Cash Flow'!P11</f>
        <v>0</v>
      </c>
      <c r="W33" s="62">
        <f>'Property-Level Cash Flow'!Q11</f>
        <v>0</v>
      </c>
      <c r="X33" s="62">
        <f>'Property-Level Cash Flow'!R11</f>
        <v>0</v>
      </c>
      <c r="Y33" s="62">
        <f>'Property-Level Cash Flow'!S11</f>
        <v>0</v>
      </c>
      <c r="Z33" s="62">
        <f>'Property-Level Cash Flow'!T11</f>
        <v>0</v>
      </c>
      <c r="AA33" s="62">
        <f>'Property-Level Cash Flow'!U11</f>
        <v>0</v>
      </c>
      <c r="AB33" s="62">
        <f>'Property-Level Cash Flow'!V11</f>
        <v>0</v>
      </c>
      <c r="AC33" s="62">
        <f>'Property-Level Cash Flow'!W11</f>
        <v>0</v>
      </c>
      <c r="AD33" s="62">
        <f>'Property-Level Cash Flow'!X11</f>
        <v>0</v>
      </c>
      <c r="AE33" s="62">
        <f>'Property-Level Cash Flow'!Y11</f>
        <v>0</v>
      </c>
      <c r="AF33" s="62">
        <f>'Property-Level Cash Flow'!Z11</f>
        <v>0</v>
      </c>
      <c r="AG33" s="62">
        <f>'Property-Level Cash Flow'!AA11</f>
        <v>0</v>
      </c>
      <c r="AH33" s="62">
        <f>'Property-Level Cash Flow'!AB11</f>
        <v>0</v>
      </c>
      <c r="AI33" s="62">
        <f>'Property-Level Cash Flow'!AC11</f>
        <v>0</v>
      </c>
      <c r="AJ33" s="62">
        <f>'Property-Level Cash Flow'!AD11</f>
        <v>0</v>
      </c>
      <c r="AK33" s="62">
        <f>'Property-Level Cash Flow'!AE11</f>
        <v>0</v>
      </c>
      <c r="AL33" s="62">
        <f>'Property-Level Cash Flow'!AF11</f>
        <v>0</v>
      </c>
      <c r="AM33" s="62">
        <f>'Property-Level Cash Flow'!AG11</f>
        <v>0</v>
      </c>
      <c r="AN33" s="62">
        <f>'Property-Level Cash Flow'!AH11</f>
        <v>39483.975652349989</v>
      </c>
      <c r="AO33" s="62">
        <f>'Property-Level Cash Flow'!AI11</f>
        <v>22477.421176789932</v>
      </c>
      <c r="AP33" s="62">
        <f>'Property-Level Cash Flow'!AJ11</f>
        <v>22477.421176789932</v>
      </c>
      <c r="AQ33" s="62">
        <f>'Property-Level Cash Flow'!AK11</f>
        <v>22477.421176789932</v>
      </c>
      <c r="AR33" s="62">
        <f>'Property-Level Cash Flow'!AL11</f>
        <v>22477.421176789932</v>
      </c>
      <c r="AS33" s="62">
        <f>'Property-Level Cash Flow'!AM11</f>
        <v>22477.421176789932</v>
      </c>
      <c r="AT33" s="62">
        <f>'Property-Level Cash Flow'!AN11</f>
        <v>23113.074140863653</v>
      </c>
      <c r="AU33" s="62">
        <f>'Property-Level Cash Flow'!AO11</f>
        <v>23113.074140863653</v>
      </c>
      <c r="AV33" s="62">
        <f>'Property-Level Cash Flow'!AP11</f>
        <v>23113.074140863653</v>
      </c>
      <c r="AW33" s="62">
        <f>'Property-Level Cash Flow'!AQ11</f>
        <v>23113.074140863653</v>
      </c>
      <c r="AX33" s="62">
        <f>'Property-Level Cash Flow'!AR11</f>
        <v>23113.074140863653</v>
      </c>
      <c r="AY33" s="62">
        <f>'Property-Level Cash Flow'!AS11</f>
        <v>23113.074140863653</v>
      </c>
      <c r="AZ33" s="62">
        <f>'Property-Level Cash Flow'!AT11</f>
        <v>23113.074140863653</v>
      </c>
      <c r="BA33" s="62">
        <f>'Property-Level Cash Flow'!AU11</f>
        <v>23113.074140863653</v>
      </c>
      <c r="BB33" s="62">
        <f>'Property-Level Cash Flow'!AV11</f>
        <v>23113.074140863653</v>
      </c>
      <c r="BC33" s="62">
        <f>'Property-Level Cash Flow'!AW11</f>
        <v>23113.074140863653</v>
      </c>
      <c r="BD33" s="62">
        <f>'Property-Level Cash Flow'!AX11</f>
        <v>23113.074140863653</v>
      </c>
      <c r="BE33" s="62">
        <f>'Property-Level Cash Flow'!AY11</f>
        <v>23113.074140863653</v>
      </c>
      <c r="BF33" s="62">
        <f>'Property-Level Cash Flow'!AZ11</f>
        <v>25489.355284502402</v>
      </c>
      <c r="BG33" s="62">
        <f>'Property-Level Cash Flow'!BA11</f>
        <v>25489.355284502402</v>
      </c>
      <c r="BH33" s="62">
        <f>'Property-Level Cash Flow'!BB11</f>
        <v>25489.355284502402</v>
      </c>
      <c r="BI33" s="62">
        <f>'Property-Level Cash Flow'!BC11</f>
        <v>25489.355284502402</v>
      </c>
      <c r="BJ33" s="62">
        <f>'Property-Level Cash Flow'!BD11</f>
        <v>25489.355284502402</v>
      </c>
      <c r="BK33" s="62">
        <f>'Property-Level Cash Flow'!BE11</f>
        <v>25489.355284502402</v>
      </c>
      <c r="BL33" s="62">
        <f>'Property-Level Cash Flow'!BF11</f>
        <v>25489.355284502402</v>
      </c>
      <c r="BM33" s="62">
        <f>'Property-Level Cash Flow'!BG11</f>
        <v>14593.281966277813</v>
      </c>
      <c r="BN33" s="62">
        <f>'Property-Level Cash Flow'!BH11</f>
        <v>14593.281966277813</v>
      </c>
      <c r="BO33" s="62">
        <f>'Property-Level Cash Flow'!BI11</f>
        <v>14593.281966277813</v>
      </c>
      <c r="BP33" s="62">
        <f>'Property-Level Cash Flow'!BJ11</f>
        <v>14593.281966277813</v>
      </c>
      <c r="BQ33" s="62">
        <f>'Property-Level Cash Flow'!BK11</f>
        <v>14593.281966277813</v>
      </c>
      <c r="BR33" s="62">
        <f>'Property-Level Cash Flow'!BL11</f>
        <v>17053.940726528657</v>
      </c>
      <c r="BS33" s="62">
        <f>'Property-Level Cash Flow'!BM11</f>
        <v>17053.940726528657</v>
      </c>
      <c r="BT33" s="62">
        <f>'Property-Level Cash Flow'!BN11</f>
        <v>17053.940726528657</v>
      </c>
      <c r="BU33" s="62">
        <f>'Property-Level Cash Flow'!BO11</f>
        <v>17053.940726528657</v>
      </c>
      <c r="BV33" s="62">
        <f>'Property-Level Cash Flow'!BP11</f>
        <v>17053.940726528657</v>
      </c>
      <c r="BW33" s="62">
        <f>'Property-Level Cash Flow'!BQ11</f>
        <v>17053.940726528657</v>
      </c>
      <c r="BX33" s="62">
        <f>'Property-Level Cash Flow'!BR11</f>
        <v>17053.940726528657</v>
      </c>
      <c r="BY33" s="62">
        <f>'Property-Level Cash Flow'!BS11</f>
        <v>17053.940726528657</v>
      </c>
      <c r="BZ33" s="62">
        <f>'Property-Level Cash Flow'!BT11</f>
        <v>17053.940726528657</v>
      </c>
      <c r="CA33" s="62">
        <f>'Property-Level Cash Flow'!BU11</f>
        <v>17053.940726528657</v>
      </c>
      <c r="CB33" s="62">
        <f>'Property-Level Cash Flow'!BV11</f>
        <v>17053.940726528657</v>
      </c>
      <c r="CC33" s="62">
        <f>'Property-Level Cash Flow'!BW11</f>
        <v>17053.940726528657</v>
      </c>
      <c r="CD33" s="62">
        <f>'Property-Level Cash Flow'!BX11</f>
        <v>19601.77021553598</v>
      </c>
      <c r="CE33" s="62">
        <f>'Property-Level Cash Flow'!BY11</f>
        <v>19601.77021553598</v>
      </c>
      <c r="CF33" s="62">
        <f>'Property-Level Cash Flow'!BZ11</f>
        <v>19601.77021553598</v>
      </c>
      <c r="CG33" s="62">
        <f>'Property-Level Cash Flow'!CA11</f>
        <v>19601.77021553598</v>
      </c>
      <c r="CH33" s="62">
        <f>'Property-Level Cash Flow'!CB11</f>
        <v>19601.77021553598</v>
      </c>
      <c r="CI33" s="62">
        <f>'Property-Level Cash Flow'!CC11</f>
        <v>19601.77021553598</v>
      </c>
      <c r="CJ33" s="62">
        <f>'Property-Level Cash Flow'!CD11</f>
        <v>19601.77021553598</v>
      </c>
      <c r="CK33" s="62">
        <f>'Property-Level Cash Flow'!CE11</f>
        <v>19601.77021553598</v>
      </c>
      <c r="CL33" s="62">
        <f>'Property-Level Cash Flow'!CF11</f>
        <v>19601.77021553598</v>
      </c>
      <c r="CM33" s="62">
        <f>'Property-Level Cash Flow'!CG11</f>
        <v>19601.77021553598</v>
      </c>
      <c r="CN33" s="62">
        <f>'Property-Level Cash Flow'!CH11</f>
        <v>19601.77021553598</v>
      </c>
      <c r="CO33" s="62">
        <f>'Property-Level Cash Flow'!CI11</f>
        <v>19601.77021553598</v>
      </c>
      <c r="CP33" s="62">
        <f>'Property-Level Cash Flow'!CJ11</f>
        <v>22239.652574481515</v>
      </c>
      <c r="CQ33" s="62">
        <f>'Property-Level Cash Flow'!CK11</f>
        <v>22239.652574481515</v>
      </c>
      <c r="CR33" s="62">
        <f>'Property-Level Cash Flow'!CL11</f>
        <v>22239.652574481515</v>
      </c>
      <c r="CS33" s="62">
        <f>'Property-Level Cash Flow'!CM11</f>
        <v>22239.652574481515</v>
      </c>
      <c r="CT33" s="62">
        <f>'Property-Level Cash Flow'!CN11</f>
        <v>22239.652574481515</v>
      </c>
      <c r="CU33" s="62">
        <f>'Property-Level Cash Flow'!CO11</f>
        <v>22239.652574481515</v>
      </c>
      <c r="CV33" s="62">
        <f>'Property-Level Cash Flow'!CP11</f>
        <v>22239.652574481515</v>
      </c>
      <c r="CW33" s="62">
        <f>'Property-Level Cash Flow'!CQ11</f>
        <v>22239.652574481515</v>
      </c>
      <c r="CX33" s="62">
        <f>'Property-Level Cash Flow'!CR11</f>
        <v>22239.652574481515</v>
      </c>
      <c r="CY33" s="62">
        <f>'Property-Level Cash Flow'!CS11</f>
        <v>22239.652574481515</v>
      </c>
      <c r="CZ33" s="62">
        <f>'Property-Level Cash Flow'!CT11</f>
        <v>22239.652574481515</v>
      </c>
      <c r="DA33" s="62">
        <f>'Property-Level Cash Flow'!CU11</f>
        <v>22239.652574481515</v>
      </c>
      <c r="DB33" s="62">
        <f>'Property-Level Cash Flow'!CV11</f>
        <v>24970.561749168672</v>
      </c>
      <c r="DC33" s="62">
        <f>'Property-Level Cash Flow'!CW11</f>
        <v>24970.561749168672</v>
      </c>
      <c r="DD33" s="62">
        <f>'Property-Level Cash Flow'!CX11</f>
        <v>24970.561749168672</v>
      </c>
      <c r="DE33" s="62">
        <f>'Property-Level Cash Flow'!CY11</f>
        <v>24970.561749168672</v>
      </c>
      <c r="DF33" s="62">
        <f>'Property-Level Cash Flow'!CZ11</f>
        <v>24970.561749168672</v>
      </c>
      <c r="DG33" s="62">
        <f>'Property-Level Cash Flow'!DA11</f>
        <v>24970.561749168672</v>
      </c>
      <c r="DH33" s="62">
        <f>'Property-Level Cash Flow'!DB11</f>
        <v>24970.561749168672</v>
      </c>
      <c r="DI33" s="62">
        <f>'Property-Level Cash Flow'!DC11</f>
        <v>24970.561749168672</v>
      </c>
      <c r="DJ33" s="62">
        <f>'Property-Level Cash Flow'!DD11</f>
        <v>24970.561749168672</v>
      </c>
      <c r="DK33" s="62">
        <f>'Property-Level Cash Flow'!DE11</f>
        <v>24970.561749168672</v>
      </c>
      <c r="DL33" s="62">
        <f>'Property-Level Cash Flow'!DF11</f>
        <v>24970.561749168672</v>
      </c>
      <c r="DM33" s="62">
        <f>'Property-Level Cash Flow'!DG11</f>
        <v>24970.561749168672</v>
      </c>
      <c r="DN33" s="62">
        <f>'Property-Level Cash Flow'!DH11</f>
        <v>27797.566350969311</v>
      </c>
      <c r="DO33" s="62">
        <f>'Property-Level Cash Flow'!DI11</f>
        <v>27797.566350969311</v>
      </c>
      <c r="DP33" s="62">
        <f>'Property-Level Cash Flow'!DJ11</f>
        <v>27797.566350969311</v>
      </c>
      <c r="DQ33" s="62">
        <f>'Property-Level Cash Flow'!DK11</f>
        <v>27797.566350969311</v>
      </c>
      <c r="DR33" s="62">
        <f>'Property-Level Cash Flow'!DL11</f>
        <v>27797.566350969311</v>
      </c>
      <c r="DS33" s="62">
        <f>'Property-Level Cash Flow'!DM11</f>
        <v>27797.566350969311</v>
      </c>
      <c r="DT33" s="62">
        <f>'Property-Level Cash Flow'!DN11</f>
        <v>27797.566350969311</v>
      </c>
      <c r="DU33" s="62">
        <f>'Property-Level Cash Flow'!DO11</f>
        <v>27797.566350969311</v>
      </c>
      <c r="DV33" s="62">
        <f>'Property-Level Cash Flow'!DP11</f>
        <v>27797.566350969311</v>
      </c>
      <c r="DW33" s="62">
        <f>'Property-Level Cash Flow'!DQ11</f>
        <v>27797.566350969311</v>
      </c>
      <c r="DX33" s="62">
        <f>'Property-Level Cash Flow'!DR11</f>
        <v>27797.566350969311</v>
      </c>
      <c r="DY33" s="62">
        <f>'Property-Level Cash Flow'!DS11</f>
        <v>27797.566350969311</v>
      </c>
      <c r="DZ33" s="62">
        <f>'Property-Level Cash Flow'!DT11</f>
        <v>9764506.7891472988</v>
      </c>
      <c r="EA33" s="74"/>
      <c r="EB33" s="70"/>
      <c r="EC33" s="55"/>
      <c r="ED33" s="55"/>
    </row>
    <row r="34" spans="1:134" x14ac:dyDescent="0.25">
      <c r="B34" t="s">
        <v>26</v>
      </c>
      <c r="G34" s="50">
        <f>XIRR(J33:DZ33,J15:DZ15)</f>
        <v>0.12964536547660827</v>
      </c>
    </row>
    <row r="35" spans="1:134" x14ac:dyDescent="0.25">
      <c r="B35" t="s">
        <v>27</v>
      </c>
      <c r="G35" s="64">
        <f>SUMIF(J33:DZ33,"&gt;0")/-SUMIF(J33:DZ33,"&lt;0")</f>
        <v>2.9462999835480779</v>
      </c>
    </row>
    <row r="37" spans="1:134" x14ac:dyDescent="0.25">
      <c r="B37" s="47" t="s">
        <v>28</v>
      </c>
      <c r="C37" s="47"/>
      <c r="D37" s="47"/>
      <c r="E37" s="47"/>
      <c r="F37" s="47"/>
      <c r="G37" s="47"/>
      <c r="H37" s="47"/>
      <c r="I37" s="59"/>
      <c r="J37" s="48">
        <v>0</v>
      </c>
      <c r="K37" s="48">
        <f t="shared" ref="K37:AP37" si="141">J37+1</f>
        <v>1</v>
      </c>
      <c r="L37" s="48">
        <f t="shared" si="141"/>
        <v>2</v>
      </c>
      <c r="M37" s="48">
        <f t="shared" si="141"/>
        <v>3</v>
      </c>
      <c r="N37" s="48">
        <f t="shared" si="141"/>
        <v>4</v>
      </c>
      <c r="O37" s="48">
        <f t="shared" si="141"/>
        <v>5</v>
      </c>
      <c r="P37" s="48">
        <f t="shared" si="141"/>
        <v>6</v>
      </c>
      <c r="Q37" s="48">
        <f t="shared" si="141"/>
        <v>7</v>
      </c>
      <c r="R37" s="48">
        <f t="shared" si="141"/>
        <v>8</v>
      </c>
      <c r="S37" s="48">
        <f t="shared" si="141"/>
        <v>9</v>
      </c>
      <c r="T37" s="48">
        <f t="shared" si="141"/>
        <v>10</v>
      </c>
      <c r="U37" s="48">
        <f t="shared" si="141"/>
        <v>11</v>
      </c>
      <c r="V37" s="48">
        <f t="shared" si="141"/>
        <v>12</v>
      </c>
      <c r="W37" s="48">
        <f t="shared" si="141"/>
        <v>13</v>
      </c>
      <c r="X37" s="48">
        <f t="shared" si="141"/>
        <v>14</v>
      </c>
      <c r="Y37" s="48">
        <f t="shared" si="141"/>
        <v>15</v>
      </c>
      <c r="Z37" s="48">
        <f t="shared" si="141"/>
        <v>16</v>
      </c>
      <c r="AA37" s="48">
        <f t="shared" si="141"/>
        <v>17</v>
      </c>
      <c r="AB37" s="48">
        <f t="shared" si="141"/>
        <v>18</v>
      </c>
      <c r="AC37" s="48">
        <f t="shared" si="141"/>
        <v>19</v>
      </c>
      <c r="AD37" s="48">
        <f t="shared" si="141"/>
        <v>20</v>
      </c>
      <c r="AE37" s="48">
        <f t="shared" si="141"/>
        <v>21</v>
      </c>
      <c r="AF37" s="48">
        <f t="shared" si="141"/>
        <v>22</v>
      </c>
      <c r="AG37" s="48">
        <f t="shared" si="141"/>
        <v>23</v>
      </c>
      <c r="AH37" s="48">
        <f t="shared" si="141"/>
        <v>24</v>
      </c>
      <c r="AI37" s="48">
        <f t="shared" si="141"/>
        <v>25</v>
      </c>
      <c r="AJ37" s="48">
        <f t="shared" si="141"/>
        <v>26</v>
      </c>
      <c r="AK37" s="48">
        <f t="shared" si="141"/>
        <v>27</v>
      </c>
      <c r="AL37" s="48">
        <f t="shared" si="141"/>
        <v>28</v>
      </c>
      <c r="AM37" s="48">
        <f t="shared" si="141"/>
        <v>29</v>
      </c>
      <c r="AN37" s="48">
        <f t="shared" si="141"/>
        <v>30</v>
      </c>
      <c r="AO37" s="48">
        <f t="shared" si="141"/>
        <v>31</v>
      </c>
      <c r="AP37" s="48">
        <f t="shared" si="141"/>
        <v>32</v>
      </c>
      <c r="AQ37" s="48">
        <f t="shared" ref="AQ37:BV37" si="142">AP37+1</f>
        <v>33</v>
      </c>
      <c r="AR37" s="48">
        <f t="shared" si="142"/>
        <v>34</v>
      </c>
      <c r="AS37" s="48">
        <f t="shared" si="142"/>
        <v>35</v>
      </c>
      <c r="AT37" s="48">
        <f t="shared" si="142"/>
        <v>36</v>
      </c>
      <c r="AU37" s="48">
        <f t="shared" si="142"/>
        <v>37</v>
      </c>
      <c r="AV37" s="48">
        <f t="shared" si="142"/>
        <v>38</v>
      </c>
      <c r="AW37" s="48">
        <f t="shared" si="142"/>
        <v>39</v>
      </c>
      <c r="AX37" s="48">
        <f t="shared" si="142"/>
        <v>40</v>
      </c>
      <c r="AY37" s="48">
        <f t="shared" si="142"/>
        <v>41</v>
      </c>
      <c r="AZ37" s="48">
        <f t="shared" si="142"/>
        <v>42</v>
      </c>
      <c r="BA37" s="48">
        <f t="shared" si="142"/>
        <v>43</v>
      </c>
      <c r="BB37" s="48">
        <f t="shared" si="142"/>
        <v>44</v>
      </c>
      <c r="BC37" s="48">
        <f t="shared" si="142"/>
        <v>45</v>
      </c>
      <c r="BD37" s="48">
        <f t="shared" si="142"/>
        <v>46</v>
      </c>
      <c r="BE37" s="48">
        <f t="shared" si="142"/>
        <v>47</v>
      </c>
      <c r="BF37" s="48">
        <f t="shared" si="142"/>
        <v>48</v>
      </c>
      <c r="BG37" s="48">
        <f t="shared" si="142"/>
        <v>49</v>
      </c>
      <c r="BH37" s="48">
        <f t="shared" si="142"/>
        <v>50</v>
      </c>
      <c r="BI37" s="48">
        <f t="shared" si="142"/>
        <v>51</v>
      </c>
      <c r="BJ37" s="48">
        <f t="shared" si="142"/>
        <v>52</v>
      </c>
      <c r="BK37" s="48">
        <f t="shared" si="142"/>
        <v>53</v>
      </c>
      <c r="BL37" s="48">
        <f t="shared" si="142"/>
        <v>54</v>
      </c>
      <c r="BM37" s="48">
        <f t="shared" si="142"/>
        <v>55</v>
      </c>
      <c r="BN37" s="48">
        <f t="shared" si="142"/>
        <v>56</v>
      </c>
      <c r="BO37" s="48">
        <f t="shared" si="142"/>
        <v>57</v>
      </c>
      <c r="BP37" s="48">
        <f t="shared" si="142"/>
        <v>58</v>
      </c>
      <c r="BQ37" s="48">
        <f t="shared" si="142"/>
        <v>59</v>
      </c>
      <c r="BR37" s="48">
        <f t="shared" si="142"/>
        <v>60</v>
      </c>
      <c r="BS37" s="48">
        <f t="shared" si="142"/>
        <v>61</v>
      </c>
      <c r="BT37" s="48">
        <f t="shared" si="142"/>
        <v>62</v>
      </c>
      <c r="BU37" s="48">
        <f t="shared" si="142"/>
        <v>63</v>
      </c>
      <c r="BV37" s="48">
        <f t="shared" si="142"/>
        <v>64</v>
      </c>
      <c r="BW37" s="48">
        <f t="shared" ref="BW37:DB37" si="143">BV37+1</f>
        <v>65</v>
      </c>
      <c r="BX37" s="48">
        <f t="shared" si="143"/>
        <v>66</v>
      </c>
      <c r="BY37" s="48">
        <f t="shared" si="143"/>
        <v>67</v>
      </c>
      <c r="BZ37" s="48">
        <f t="shared" si="143"/>
        <v>68</v>
      </c>
      <c r="CA37" s="48">
        <f t="shared" si="143"/>
        <v>69</v>
      </c>
      <c r="CB37" s="48">
        <f t="shared" si="143"/>
        <v>70</v>
      </c>
      <c r="CC37" s="48">
        <f t="shared" si="143"/>
        <v>71</v>
      </c>
      <c r="CD37" s="48">
        <f t="shared" si="143"/>
        <v>72</v>
      </c>
      <c r="CE37" s="48">
        <f t="shared" si="143"/>
        <v>73</v>
      </c>
      <c r="CF37" s="48">
        <f t="shared" si="143"/>
        <v>74</v>
      </c>
      <c r="CG37" s="48">
        <f t="shared" si="143"/>
        <v>75</v>
      </c>
      <c r="CH37" s="48">
        <f t="shared" si="143"/>
        <v>76</v>
      </c>
      <c r="CI37" s="48">
        <f t="shared" si="143"/>
        <v>77</v>
      </c>
      <c r="CJ37" s="48">
        <f t="shared" si="143"/>
        <v>78</v>
      </c>
      <c r="CK37" s="48">
        <f t="shared" si="143"/>
        <v>79</v>
      </c>
      <c r="CL37" s="48">
        <f t="shared" si="143"/>
        <v>80</v>
      </c>
      <c r="CM37" s="48">
        <f t="shared" si="143"/>
        <v>81</v>
      </c>
      <c r="CN37" s="48">
        <f t="shared" si="143"/>
        <v>82</v>
      </c>
      <c r="CO37" s="48">
        <f t="shared" si="143"/>
        <v>83</v>
      </c>
      <c r="CP37" s="48">
        <f t="shared" si="143"/>
        <v>84</v>
      </c>
      <c r="CQ37" s="48">
        <f t="shared" si="143"/>
        <v>85</v>
      </c>
      <c r="CR37" s="48">
        <f t="shared" si="143"/>
        <v>86</v>
      </c>
      <c r="CS37" s="48">
        <f t="shared" si="143"/>
        <v>87</v>
      </c>
      <c r="CT37" s="48">
        <f t="shared" si="143"/>
        <v>88</v>
      </c>
      <c r="CU37" s="48">
        <f t="shared" si="143"/>
        <v>89</v>
      </c>
      <c r="CV37" s="48">
        <f t="shared" si="143"/>
        <v>90</v>
      </c>
      <c r="CW37" s="48">
        <f t="shared" si="143"/>
        <v>91</v>
      </c>
      <c r="CX37" s="48">
        <f t="shared" si="143"/>
        <v>92</v>
      </c>
      <c r="CY37" s="48">
        <f t="shared" si="143"/>
        <v>93</v>
      </c>
      <c r="CZ37" s="48">
        <f t="shared" si="143"/>
        <v>94</v>
      </c>
      <c r="DA37" s="48">
        <f t="shared" si="143"/>
        <v>95</v>
      </c>
      <c r="DB37" s="48">
        <f t="shared" si="143"/>
        <v>96</v>
      </c>
      <c r="DC37" s="48">
        <f t="shared" ref="DC37:DZ37" si="144">DB37+1</f>
        <v>97</v>
      </c>
      <c r="DD37" s="48">
        <f t="shared" si="144"/>
        <v>98</v>
      </c>
      <c r="DE37" s="48">
        <f t="shared" si="144"/>
        <v>99</v>
      </c>
      <c r="DF37" s="48">
        <f t="shared" si="144"/>
        <v>100</v>
      </c>
      <c r="DG37" s="48">
        <f t="shared" si="144"/>
        <v>101</v>
      </c>
      <c r="DH37" s="48">
        <f t="shared" si="144"/>
        <v>102</v>
      </c>
      <c r="DI37" s="48">
        <f t="shared" si="144"/>
        <v>103</v>
      </c>
      <c r="DJ37" s="48">
        <f t="shared" si="144"/>
        <v>104</v>
      </c>
      <c r="DK37" s="48">
        <f t="shared" si="144"/>
        <v>105</v>
      </c>
      <c r="DL37" s="48">
        <f t="shared" si="144"/>
        <v>106</v>
      </c>
      <c r="DM37" s="48">
        <f t="shared" si="144"/>
        <v>107</v>
      </c>
      <c r="DN37" s="48">
        <f t="shared" si="144"/>
        <v>108</v>
      </c>
      <c r="DO37" s="48">
        <f t="shared" si="144"/>
        <v>109</v>
      </c>
      <c r="DP37" s="48">
        <f t="shared" si="144"/>
        <v>110</v>
      </c>
      <c r="DQ37" s="48">
        <f t="shared" si="144"/>
        <v>111</v>
      </c>
      <c r="DR37" s="48">
        <f t="shared" si="144"/>
        <v>112</v>
      </c>
      <c r="DS37" s="48">
        <f t="shared" si="144"/>
        <v>113</v>
      </c>
      <c r="DT37" s="48">
        <f t="shared" si="144"/>
        <v>114</v>
      </c>
      <c r="DU37" s="48">
        <f t="shared" si="144"/>
        <v>115</v>
      </c>
      <c r="DV37" s="48">
        <f t="shared" si="144"/>
        <v>116</v>
      </c>
      <c r="DW37" s="48">
        <f t="shared" si="144"/>
        <v>117</v>
      </c>
      <c r="DX37" s="48">
        <f t="shared" si="144"/>
        <v>118</v>
      </c>
      <c r="DY37" s="48">
        <f t="shared" si="144"/>
        <v>119</v>
      </c>
      <c r="DZ37" s="48">
        <f t="shared" si="144"/>
        <v>120</v>
      </c>
      <c r="EA37" s="73"/>
      <c r="EB37" s="66"/>
    </row>
    <row r="38" spans="1:134" x14ac:dyDescent="0.25">
      <c r="B38" t="s">
        <v>29</v>
      </c>
      <c r="G38" s="50">
        <f>E9</f>
        <v>0.08</v>
      </c>
    </row>
    <row r="40" spans="1:134" s="28" customFormat="1" x14ac:dyDescent="0.25">
      <c r="A40"/>
      <c r="B40" t="s">
        <v>39</v>
      </c>
      <c r="C40"/>
      <c r="D40"/>
      <c r="E40"/>
      <c r="F40"/>
      <c r="G40"/>
      <c r="H40"/>
      <c r="J40" s="28">
        <f>I44</f>
        <v>0</v>
      </c>
      <c r="K40" s="28">
        <f t="shared" ref="K40:BV40" si="145">J44</f>
        <v>1723311.6942992047</v>
      </c>
      <c r="L40" s="28">
        <f t="shared" si="145"/>
        <v>1743039.9626366103</v>
      </c>
      <c r="M40" s="28">
        <f t="shared" si="145"/>
        <v>1774364.472602966</v>
      </c>
      <c r="N40" s="28">
        <f t="shared" si="145"/>
        <v>1828792.3503475708</v>
      </c>
      <c r="O40" s="28">
        <f t="shared" si="145"/>
        <v>1925101.0162603871</v>
      </c>
      <c r="P40" s="28">
        <f t="shared" si="145"/>
        <v>2090198.8415055361</v>
      </c>
      <c r="Q40" s="28">
        <f t="shared" si="145"/>
        <v>2357150.2604018776</v>
      </c>
      <c r="R40" s="28">
        <f t="shared" si="145"/>
        <v>2714045.6341172927</v>
      </c>
      <c r="S40" s="28">
        <f t="shared" si="145"/>
        <v>3183690.1551957591</v>
      </c>
      <c r="T40" s="28">
        <f t="shared" si="145"/>
        <v>3724398.1537290602</v>
      </c>
      <c r="U40" s="28">
        <f t="shared" si="145"/>
        <v>3748361.0435917941</v>
      </c>
      <c r="V40" s="28">
        <f t="shared" si="145"/>
        <v>3772478.1114094276</v>
      </c>
      <c r="W40" s="28">
        <f t="shared" si="145"/>
        <v>3796750.3491675649</v>
      </c>
      <c r="X40" s="28">
        <f t="shared" si="145"/>
        <v>3821178.755234275</v>
      </c>
      <c r="Y40" s="28">
        <f t="shared" si="145"/>
        <v>3845764.3344011577</v>
      </c>
      <c r="Z40" s="28">
        <f t="shared" si="145"/>
        <v>3870508.0979246721</v>
      </c>
      <c r="AA40" s="28">
        <f t="shared" si="145"/>
        <v>3895411.0635677315</v>
      </c>
      <c r="AB40" s="28">
        <f t="shared" si="145"/>
        <v>3920474.2556415666</v>
      </c>
      <c r="AC40" s="28">
        <f t="shared" si="145"/>
        <v>3945698.7050478579</v>
      </c>
      <c r="AD40" s="28">
        <f t="shared" si="145"/>
        <v>3971085.4493211373</v>
      </c>
      <c r="AE40" s="28">
        <f t="shared" si="145"/>
        <v>3996635.532671466</v>
      </c>
      <c r="AF40" s="28">
        <f t="shared" si="145"/>
        <v>4022350.0060273837</v>
      </c>
      <c r="AG40" s="28">
        <f t="shared" si="145"/>
        <v>4048229.9270791365</v>
      </c>
      <c r="AH40" s="28">
        <f t="shared" si="145"/>
        <v>4074276.3603221807</v>
      </c>
      <c r="AI40" s="28">
        <f t="shared" si="145"/>
        <v>4100490.3771009687</v>
      </c>
      <c r="AJ40" s="28">
        <f t="shared" si="145"/>
        <v>4126873.0556530156</v>
      </c>
      <c r="AK40" s="28">
        <f t="shared" si="145"/>
        <v>4153425.4811532488</v>
      </c>
      <c r="AL40" s="28">
        <f t="shared" si="145"/>
        <v>4180148.7457586443</v>
      </c>
      <c r="AM40" s="28">
        <f t="shared" si="145"/>
        <v>4207043.9486531485</v>
      </c>
      <c r="AN40" s="28">
        <f t="shared" si="145"/>
        <v>4234112.1960928906</v>
      </c>
      <c r="AO40" s="28">
        <f t="shared" si="145"/>
        <v>4225819.02336457</v>
      </c>
      <c r="AP40" s="28">
        <f t="shared" si="145"/>
        <v>4232778.3911412125</v>
      </c>
      <c r="AQ40" s="28">
        <f t="shared" si="145"/>
        <v>4239782.5356996767</v>
      </c>
      <c r="AR40" s="28">
        <f t="shared" si="145"/>
        <v>4246831.7451351248</v>
      </c>
      <c r="AS40" s="28">
        <f t="shared" si="145"/>
        <v>4253926.3093963321</v>
      </c>
      <c r="AT40" s="28">
        <f t="shared" si="145"/>
        <v>4261066.520297613</v>
      </c>
      <c r="AU40" s="28">
        <f t="shared" si="145"/>
        <v>4267680.5838631587</v>
      </c>
      <c r="AV40" s="28">
        <f t="shared" si="145"/>
        <v>4274337.2025128342</v>
      </c>
      <c r="AW40" s="28">
        <f t="shared" si="145"/>
        <v>4281036.650047333</v>
      </c>
      <c r="AX40" s="28">
        <f t="shared" si="145"/>
        <v>4287779.2020289889</v>
      </c>
      <c r="AY40" s="28">
        <f t="shared" si="145"/>
        <v>4294565.1357931131</v>
      </c>
      <c r="AZ40" s="28">
        <f t="shared" si="145"/>
        <v>4301394.7304594005</v>
      </c>
      <c r="BA40" s="28">
        <f t="shared" si="145"/>
        <v>4308268.2669434091</v>
      </c>
      <c r="BB40" s="28">
        <f t="shared" si="145"/>
        <v>4315186.027968118</v>
      </c>
      <c r="BC40" s="28">
        <f t="shared" si="145"/>
        <v>4322148.298075554</v>
      </c>
      <c r="BD40" s="28">
        <f t="shared" si="145"/>
        <v>4329155.3636384951</v>
      </c>
      <c r="BE40" s="28">
        <f t="shared" si="145"/>
        <v>4336207.5128722508</v>
      </c>
      <c r="BF40" s="28">
        <f t="shared" si="145"/>
        <v>4343305.0358465165</v>
      </c>
      <c r="BG40" s="28">
        <f t="shared" si="145"/>
        <v>4348309.5714680301</v>
      </c>
      <c r="BH40" s="28">
        <f t="shared" si="145"/>
        <v>4353346.3064224198</v>
      </c>
      <c r="BI40" s="28">
        <f t="shared" si="145"/>
        <v>4358415.4478811622</v>
      </c>
      <c r="BJ40" s="28">
        <f t="shared" si="145"/>
        <v>4363517.2043486815</v>
      </c>
      <c r="BK40" s="28">
        <f t="shared" si="145"/>
        <v>4368651.7856709268</v>
      </c>
      <c r="BL40" s="28">
        <f t="shared" si="145"/>
        <v>4373819.4030440021</v>
      </c>
      <c r="BM40" s="28">
        <f t="shared" si="145"/>
        <v>4379020.2690228522</v>
      </c>
      <c r="BN40" s="28">
        <f t="shared" si="145"/>
        <v>4394061.0635164101</v>
      </c>
      <c r="BO40" s="28">
        <f t="shared" si="145"/>
        <v>4409198.6309346184</v>
      </c>
      <c r="BP40" s="28">
        <f t="shared" si="145"/>
        <v>4424433.5939173875</v>
      </c>
      <c r="BQ40" s="28">
        <f t="shared" si="145"/>
        <v>4439766.5791107127</v>
      </c>
      <c r="BR40" s="28">
        <f t="shared" si="145"/>
        <v>4455198.2171924477</v>
      </c>
      <c r="BS40" s="28">
        <f t="shared" si="145"/>
        <v>4468514.5500140218</v>
      </c>
      <c r="BT40" s="28">
        <f t="shared" si="145"/>
        <v>4481916.5605219239</v>
      </c>
      <c r="BU40" s="28">
        <f t="shared" si="145"/>
        <v>4495404.7999689691</v>
      </c>
      <c r="BV40" s="28">
        <f t="shared" si="145"/>
        <v>4508979.8231547475</v>
      </c>
      <c r="BW40" s="28">
        <f t="shared" ref="BW40:DZ40" si="146">BV44</f>
        <v>4522642.1884484468</v>
      </c>
      <c r="BX40" s="28">
        <f t="shared" si="146"/>
        <v>4536392.4578118194</v>
      </c>
      <c r="BY40" s="28">
        <f t="shared" si="146"/>
        <v>4550231.1968222968</v>
      </c>
      <c r="BZ40" s="28">
        <f t="shared" si="146"/>
        <v>4564158.9746962525</v>
      </c>
      <c r="CA40" s="28">
        <f t="shared" si="146"/>
        <v>4578176.3643124141</v>
      </c>
      <c r="CB40" s="28">
        <f t="shared" si="146"/>
        <v>4592283.9422354298</v>
      </c>
      <c r="CC40" s="28">
        <f t="shared" si="146"/>
        <v>4606482.2887395816</v>
      </c>
      <c r="CD40" s="28">
        <f t="shared" si="146"/>
        <v>4620771.9878326533</v>
      </c>
      <c r="CE40" s="28">
        <f t="shared" si="146"/>
        <v>4632860.5807398465</v>
      </c>
      <c r="CF40" s="28">
        <f t="shared" si="146"/>
        <v>4645026.9520177916</v>
      </c>
      <c r="CG40" s="28">
        <f t="shared" si="146"/>
        <v>4657271.6020948691</v>
      </c>
      <c r="CH40" s="28">
        <f t="shared" si="146"/>
        <v>4669595.0346192289</v>
      </c>
      <c r="CI40" s="28">
        <f t="shared" si="146"/>
        <v>4681997.7564795092</v>
      </c>
      <c r="CJ40" s="28">
        <f t="shared" si="146"/>
        <v>4694480.2778256843</v>
      </c>
      <c r="CK40" s="28">
        <f t="shared" si="146"/>
        <v>4707043.1120900493</v>
      </c>
      <c r="CL40" s="28">
        <f t="shared" si="146"/>
        <v>4719686.7760083387</v>
      </c>
      <c r="CM40" s="28">
        <f t="shared" si="146"/>
        <v>4732411.7896409789</v>
      </c>
      <c r="CN40" s="28">
        <f t="shared" si="146"/>
        <v>4745218.6763944812</v>
      </c>
      <c r="CO40" s="28">
        <f t="shared" si="146"/>
        <v>4758107.9630429707</v>
      </c>
      <c r="CP40" s="28">
        <f t="shared" si="146"/>
        <v>4771080.1797498539</v>
      </c>
      <c r="CQ40" s="28">
        <f t="shared" si="146"/>
        <v>4781761.7659665719</v>
      </c>
      <c r="CR40" s="28">
        <f t="shared" si="146"/>
        <v>4792512.0778306304</v>
      </c>
      <c r="CS40" s="28">
        <f t="shared" si="146"/>
        <v>4803331.5575249149</v>
      </c>
      <c r="CT40" s="28">
        <f t="shared" si="146"/>
        <v>4814220.6500773262</v>
      </c>
      <c r="CU40" s="28">
        <f t="shared" si="146"/>
        <v>4825179.8033790905</v>
      </c>
      <c r="CV40" s="28">
        <f t="shared" si="146"/>
        <v>4836209.4682031786</v>
      </c>
      <c r="CW40" s="28">
        <f t="shared" si="146"/>
        <v>4847310.098222848</v>
      </c>
      <c r="CX40" s="28">
        <f t="shared" si="146"/>
        <v>4858482.1500303047</v>
      </c>
      <c r="CY40" s="28">
        <f t="shared" si="146"/>
        <v>4869726.0831554802</v>
      </c>
      <c r="CZ40" s="28">
        <f t="shared" si="146"/>
        <v>4881042.3600849379</v>
      </c>
      <c r="DA40" s="28">
        <f t="shared" si="146"/>
        <v>4892431.4462808929</v>
      </c>
      <c r="DB40" s="28">
        <f t="shared" si="146"/>
        <v>4903893.8102003587</v>
      </c>
      <c r="DC40" s="28">
        <f t="shared" si="146"/>
        <v>4912972.1050571958</v>
      </c>
      <c r="DD40" s="28">
        <f t="shared" si="146"/>
        <v>4922108.809936489</v>
      </c>
      <c r="DE40" s="28">
        <f t="shared" si="146"/>
        <v>4931304.3006500816</v>
      </c>
      <c r="DF40" s="28">
        <f t="shared" si="146"/>
        <v>4940558.9554278022</v>
      </c>
      <c r="DG40" s="28">
        <f t="shared" si="146"/>
        <v>4949873.1549330205</v>
      </c>
      <c r="DH40" s="28">
        <f t="shared" si="146"/>
        <v>4959247.2822783059</v>
      </c>
      <c r="DI40" s="28">
        <f t="shared" si="146"/>
        <v>4968681.7230411852</v>
      </c>
      <c r="DJ40" s="28">
        <f t="shared" si="146"/>
        <v>4978176.8652800042</v>
      </c>
      <c r="DK40" s="28">
        <f t="shared" si="146"/>
        <v>4987733.0995498868</v>
      </c>
      <c r="DL40" s="28">
        <f t="shared" si="146"/>
        <v>4997350.8189188</v>
      </c>
      <c r="DM40" s="28">
        <f t="shared" si="146"/>
        <v>5007030.4189837221</v>
      </c>
      <c r="DN40" s="28">
        <f t="shared" si="146"/>
        <v>5016772.2978869146</v>
      </c>
      <c r="DO40" s="28">
        <f t="shared" si="146"/>
        <v>5024032.5521906773</v>
      </c>
      <c r="DP40" s="28">
        <f t="shared" si="146"/>
        <v>5031339.5191892367</v>
      </c>
      <c r="DQ40" s="28">
        <f t="shared" si="146"/>
        <v>5038693.4994334774</v>
      </c>
      <c r="DR40" s="28">
        <f t="shared" si="146"/>
        <v>5046094.7954080384</v>
      </c>
      <c r="DS40" s="28">
        <f t="shared" si="146"/>
        <v>5053543.7115437528</v>
      </c>
      <c r="DT40" s="28">
        <f t="shared" si="146"/>
        <v>5061040.5542301713</v>
      </c>
      <c r="DU40" s="28">
        <f t="shared" si="146"/>
        <v>5068585.6318281638</v>
      </c>
      <c r="DV40" s="28">
        <f t="shared" si="146"/>
        <v>5076179.2546826042</v>
      </c>
      <c r="DW40" s="28">
        <f t="shared" si="146"/>
        <v>5083821.7351351343</v>
      </c>
      <c r="DX40" s="28">
        <f t="shared" si="146"/>
        <v>5091513.3875370109</v>
      </c>
      <c r="DY40" s="28">
        <f t="shared" si="146"/>
        <v>5099254.5282620369</v>
      </c>
      <c r="DZ40" s="28">
        <f t="shared" si="146"/>
        <v>5107045.4757195739</v>
      </c>
      <c r="EA40" s="71"/>
      <c r="EB40" s="69"/>
    </row>
    <row r="41" spans="1:134" s="28" customFormat="1" x14ac:dyDescent="0.25">
      <c r="A41"/>
      <c r="B41" t="s">
        <v>31</v>
      </c>
      <c r="C41"/>
      <c r="D41"/>
      <c r="E41"/>
      <c r="F41"/>
      <c r="G41"/>
      <c r="H41"/>
      <c r="J41" s="28">
        <f>J40*(((1+$G$38)^(1/12))-1)</f>
        <v>0</v>
      </c>
      <c r="K41" s="28">
        <f t="shared" ref="K41:BV41" si="147">K40*(((1+$G$38)^(1/12))-1)</f>
        <v>11087.83933004211</v>
      </c>
      <c r="L41" s="28">
        <f t="shared" si="147"/>
        <v>11214.771602543204</v>
      </c>
      <c r="M41" s="28">
        <f t="shared" si="147"/>
        <v>11416.314442847841</v>
      </c>
      <c r="N41" s="28">
        <f t="shared" si="147"/>
        <v>11766.505047080213</v>
      </c>
      <c r="O41" s="28">
        <f t="shared" si="147"/>
        <v>12386.157903417534</v>
      </c>
      <c r="P41" s="28">
        <f t="shared" si="147"/>
        <v>13448.402282140907</v>
      </c>
      <c r="Q41" s="28">
        <f t="shared" si="147"/>
        <v>15165.975749228106</v>
      </c>
      <c r="R41" s="28">
        <f t="shared" si="147"/>
        <v>17462.251329834013</v>
      </c>
      <c r="S41" s="28">
        <f t="shared" si="147"/>
        <v>20483.958319451009</v>
      </c>
      <c r="T41" s="28">
        <f t="shared" si="147"/>
        <v>23962.889862733959</v>
      </c>
      <c r="U41" s="28">
        <f t="shared" si="147"/>
        <v>24117.067817633484</v>
      </c>
      <c r="V41" s="28">
        <f t="shared" si="147"/>
        <v>24272.237758137133</v>
      </c>
      <c r="W41" s="28">
        <f t="shared" si="147"/>
        <v>24428.406066710151</v>
      </c>
      <c r="X41" s="28">
        <f t="shared" si="147"/>
        <v>24585.579166882751</v>
      </c>
      <c r="Y41" s="28">
        <f t="shared" si="147"/>
        <v>24743.76352351435</v>
      </c>
      <c r="Z41" s="28">
        <f t="shared" si="147"/>
        <v>24902.965643059444</v>
      </c>
      <c r="AA41" s="28">
        <f t="shared" si="147"/>
        <v>25063.192073835271</v>
      </c>
      <c r="AB41" s="28">
        <f t="shared" si="147"/>
        <v>25224.449406291125</v>
      </c>
      <c r="AC41" s="28">
        <f t="shared" si="147"/>
        <v>25386.744273279463</v>
      </c>
      <c r="AD41" s="28">
        <f t="shared" si="147"/>
        <v>25550.083350328699</v>
      </c>
      <c r="AE41" s="28">
        <f t="shared" si="147"/>
        <v>25714.473355917809</v>
      </c>
      <c r="AF41" s="28">
        <f t="shared" si="147"/>
        <v>25879.921051752666</v>
      </c>
      <c r="AG41" s="28">
        <f t="shared" si="147"/>
        <v>26046.433243044154</v>
      </c>
      <c r="AH41" s="28">
        <f t="shared" si="147"/>
        <v>26214.016778788096</v>
      </c>
      <c r="AI41" s="28">
        <f t="shared" si="147"/>
        <v>26382.678552046953</v>
      </c>
      <c r="AJ41" s="28">
        <f t="shared" si="147"/>
        <v>26552.425500233363</v>
      </c>
      <c r="AK41" s="28">
        <f t="shared" si="147"/>
        <v>26723.264605395489</v>
      </c>
      <c r="AL41" s="28">
        <f t="shared" si="147"/>
        <v>26895.202894504193</v>
      </c>
      <c r="AM41" s="28">
        <f t="shared" si="147"/>
        <v>27068.247439742081</v>
      </c>
      <c r="AN41" s="28">
        <f t="shared" si="147"/>
        <v>27242.405358794407</v>
      </c>
      <c r="AO41" s="28">
        <f t="shared" si="147"/>
        <v>27189.046835752932</v>
      </c>
      <c r="AP41" s="28">
        <f t="shared" si="147"/>
        <v>27233.823617574439</v>
      </c>
      <c r="AQ41" s="28">
        <f t="shared" si="147"/>
        <v>27278.888494558414</v>
      </c>
      <c r="AR41" s="28">
        <f t="shared" si="147"/>
        <v>27324.243320317808</v>
      </c>
      <c r="AS41" s="28">
        <f t="shared" si="147"/>
        <v>27369.889960391771</v>
      </c>
      <c r="AT41" s="28">
        <f t="shared" si="147"/>
        <v>27415.830292322386</v>
      </c>
      <c r="AU41" s="28">
        <f t="shared" si="147"/>
        <v>27458.385376452581</v>
      </c>
      <c r="AV41" s="28">
        <f t="shared" si="147"/>
        <v>27501.214261275407</v>
      </c>
      <c r="AW41" s="28">
        <f t="shared" si="147"/>
        <v>27544.318708432758</v>
      </c>
      <c r="AX41" s="28">
        <f t="shared" si="147"/>
        <v>27587.700490900996</v>
      </c>
      <c r="AY41" s="28">
        <f t="shared" si="147"/>
        <v>27631.36139306386</v>
      </c>
      <c r="AZ41" s="28">
        <f t="shared" si="147"/>
        <v>27675.303210785871</v>
      </c>
      <c r="BA41" s="28">
        <f t="shared" si="147"/>
        <v>27719.527751486192</v>
      </c>
      <c r="BB41" s="28">
        <f t="shared" si="147"/>
        <v>27764.036834212977</v>
      </c>
      <c r="BC41" s="28">
        <f t="shared" si="147"/>
        <v>27808.832289718197</v>
      </c>
      <c r="BD41" s="28">
        <f t="shared" si="147"/>
        <v>27853.915960532926</v>
      </c>
      <c r="BE41" s="28">
        <f t="shared" si="147"/>
        <v>27899.289701043148</v>
      </c>
      <c r="BF41" s="28">
        <f t="shared" si="147"/>
        <v>27944.955377566017</v>
      </c>
      <c r="BG41" s="28">
        <f t="shared" si="147"/>
        <v>27977.15471044142</v>
      </c>
      <c r="BH41" s="28">
        <f t="shared" si="147"/>
        <v>28009.56121479407</v>
      </c>
      <c r="BI41" s="28">
        <f t="shared" si="147"/>
        <v>28042.176223571485</v>
      </c>
      <c r="BJ41" s="28">
        <f t="shared" si="147"/>
        <v>28075.00107829741</v>
      </c>
      <c r="BK41" s="28">
        <f t="shared" si="147"/>
        <v>28108.037129126995</v>
      </c>
      <c r="BL41" s="28">
        <f t="shared" si="147"/>
        <v>28141.28573490234</v>
      </c>
      <c r="BM41" s="28">
        <f t="shared" si="147"/>
        <v>28174.748263208352</v>
      </c>
      <c r="BN41" s="28">
        <f t="shared" si="147"/>
        <v>28271.521187858278</v>
      </c>
      <c r="BO41" s="28">
        <f t="shared" si="147"/>
        <v>28368.916752419238</v>
      </c>
      <c r="BP41" s="28">
        <f t="shared" si="147"/>
        <v>28466.93896297516</v>
      </c>
      <c r="BQ41" s="28">
        <f t="shared" si="147"/>
        <v>28565.591851385252</v>
      </c>
      <c r="BR41" s="28">
        <f t="shared" si="147"/>
        <v>28664.879475449812</v>
      </c>
      <c r="BS41" s="28">
        <f t="shared" si="147"/>
        <v>28750.557161778645</v>
      </c>
      <c r="BT41" s="28">
        <f t="shared" si="147"/>
        <v>28836.786100921072</v>
      </c>
      <c r="BU41" s="28">
        <f t="shared" si="147"/>
        <v>28923.569839654294</v>
      </c>
      <c r="BV41" s="28">
        <f t="shared" si="147"/>
        <v>29010.911947575587</v>
      </c>
      <c r="BW41" s="28">
        <f t="shared" ref="BW41:DZ41" si="148">BW40*(((1+$G$38)^(1/12))-1)</f>
        <v>29098.816017249115</v>
      </c>
      <c r="BX41" s="28">
        <f t="shared" si="148"/>
        <v>29187.285664353712</v>
      </c>
      <c r="BY41" s="28">
        <f t="shared" si="148"/>
        <v>29276.324527831603</v>
      </c>
      <c r="BZ41" s="28">
        <f t="shared" si="148"/>
        <v>29365.936270038073</v>
      </c>
      <c r="CA41" s="28">
        <f t="shared" si="148"/>
        <v>29456.124576892107</v>
      </c>
      <c r="CB41" s="28">
        <f t="shared" si="148"/>
        <v>29546.893158028008</v>
      </c>
      <c r="CC41" s="28">
        <f t="shared" si="148"/>
        <v>29638.245746947985</v>
      </c>
      <c r="CD41" s="28">
        <f t="shared" si="148"/>
        <v>29730.186101175696</v>
      </c>
      <c r="CE41" s="28">
        <f t="shared" si="148"/>
        <v>29807.96447192815</v>
      </c>
      <c r="CF41" s="28">
        <f t="shared" si="148"/>
        <v>29886.243271059931</v>
      </c>
      <c r="CG41" s="28">
        <f t="shared" si="148"/>
        <v>29965.025718342302</v>
      </c>
      <c r="CH41" s="28">
        <f t="shared" si="148"/>
        <v>30044.315054262628</v>
      </c>
      <c r="CI41" s="28">
        <f t="shared" si="148"/>
        <v>30124.114540157669</v>
      </c>
      <c r="CJ41" s="28">
        <f t="shared" si="148"/>
        <v>30204.42745834772</v>
      </c>
      <c r="CK41" s="28">
        <f t="shared" si="148"/>
        <v>30285.257112271629</v>
      </c>
      <c r="CL41" s="28">
        <f t="shared" si="148"/>
        <v>30366.606826622665</v>
      </c>
      <c r="CM41" s="28">
        <f t="shared" si="148"/>
        <v>30448.479947485277</v>
      </c>
      <c r="CN41" s="28">
        <f t="shared" si="148"/>
        <v>30530.879842472717</v>
      </c>
      <c r="CO41" s="28">
        <f t="shared" si="148"/>
        <v>30613.809900865563</v>
      </c>
      <c r="CP41" s="28">
        <f t="shared" si="148"/>
        <v>30697.273533751137</v>
      </c>
      <c r="CQ41" s="28">
        <f t="shared" si="148"/>
        <v>30765.999181092098</v>
      </c>
      <c r="CR41" s="28">
        <f t="shared" si="148"/>
        <v>30835.167011317379</v>
      </c>
      <c r="CS41" s="28">
        <f t="shared" si="148"/>
        <v>30904.779869444978</v>
      </c>
      <c r="CT41" s="28">
        <f t="shared" si="148"/>
        <v>30974.840618797803</v>
      </c>
      <c r="CU41" s="28">
        <f t="shared" si="148"/>
        <v>31045.352141121501</v>
      </c>
      <c r="CV41" s="28">
        <f t="shared" si="148"/>
        <v>31116.317336702927</v>
      </c>
      <c r="CW41" s="28">
        <f t="shared" si="148"/>
        <v>31187.73912448949</v>
      </c>
      <c r="CX41" s="28">
        <f t="shared" si="148"/>
        <v>31259.620442209183</v>
      </c>
      <c r="CY41" s="28">
        <f t="shared" si="148"/>
        <v>31331.964246491429</v>
      </c>
      <c r="CZ41" s="28">
        <f t="shared" si="148"/>
        <v>31404.773512988697</v>
      </c>
      <c r="DA41" s="28">
        <f t="shared" si="148"/>
        <v>31478.051236498894</v>
      </c>
      <c r="DB41" s="28">
        <f t="shared" si="148"/>
        <v>31551.800431088555</v>
      </c>
      <c r="DC41" s="28">
        <f t="shared" si="148"/>
        <v>31610.210453544933</v>
      </c>
      <c r="DD41" s="28">
        <f t="shared" si="148"/>
        <v>31668.996287844522</v>
      </c>
      <c r="DE41" s="28">
        <f t="shared" si="148"/>
        <v>31728.160351972034</v>
      </c>
      <c r="DF41" s="28">
        <f t="shared" si="148"/>
        <v>31787.705079469575</v>
      </c>
      <c r="DG41" s="28">
        <f t="shared" si="148"/>
        <v>31847.632919536729</v>
      </c>
      <c r="DH41" s="28">
        <f t="shared" si="148"/>
        <v>31907.9463371313</v>
      </c>
      <c r="DI41" s="28">
        <f t="shared" si="148"/>
        <v>31968.647813070711</v>
      </c>
      <c r="DJ41" s="28">
        <f t="shared" si="148"/>
        <v>32029.739844134037</v>
      </c>
      <c r="DK41" s="28">
        <f t="shared" si="148"/>
        <v>32091.224943164707</v>
      </c>
      <c r="DL41" s="28">
        <f t="shared" si="148"/>
        <v>32153.10563917386</v>
      </c>
      <c r="DM41" s="28">
        <f t="shared" si="148"/>
        <v>32215.384477444361</v>
      </c>
      <c r="DN41" s="28">
        <f t="shared" si="148"/>
        <v>32278.064019635505</v>
      </c>
      <c r="DO41" s="28">
        <f t="shared" si="148"/>
        <v>32324.776714432199</v>
      </c>
      <c r="DP41" s="28">
        <f t="shared" si="148"/>
        <v>32371.789960113729</v>
      </c>
      <c r="DQ41" s="28">
        <f t="shared" si="148"/>
        <v>32419.105690433546</v>
      </c>
      <c r="DR41" s="28">
        <f t="shared" si="148"/>
        <v>32466.725851586918</v>
      </c>
      <c r="DS41" s="28">
        <f t="shared" si="148"/>
        <v>32514.652402290994</v>
      </c>
      <c r="DT41" s="28">
        <f t="shared" si="148"/>
        <v>32562.887313865369</v>
      </c>
      <c r="DU41" s="28">
        <f t="shared" si="148"/>
        <v>32611.432570313165</v>
      </c>
      <c r="DV41" s="28">
        <f t="shared" si="148"/>
        <v>32660.290168402647</v>
      </c>
      <c r="DW41" s="28">
        <f t="shared" si="148"/>
        <v>32709.462117749339</v>
      </c>
      <c r="DX41" s="28">
        <f t="shared" si="148"/>
        <v>32758.950440898694</v>
      </c>
      <c r="DY41" s="28">
        <f t="shared" si="148"/>
        <v>32808.757173409285</v>
      </c>
      <c r="DZ41" s="28">
        <f t="shared" si="148"/>
        <v>32858.88436393653</v>
      </c>
      <c r="EA41" s="71"/>
      <c r="EB41" s="69"/>
    </row>
    <row r="42" spans="1:134" s="28" customFormat="1" x14ac:dyDescent="0.25">
      <c r="A42"/>
      <c r="B42" t="s">
        <v>30</v>
      </c>
      <c r="C42"/>
      <c r="D42"/>
      <c r="E42"/>
      <c r="F42"/>
      <c r="G42"/>
      <c r="H42"/>
      <c r="J42" s="28">
        <f t="shared" ref="J42:AO42" si="149">-MIN(J33,0)*$D$4</f>
        <v>1723311.6942992047</v>
      </c>
      <c r="K42" s="28">
        <f t="shared" si="149"/>
        <v>8640.4290073635511</v>
      </c>
      <c r="L42" s="28">
        <f t="shared" si="149"/>
        <v>20109.73836381239</v>
      </c>
      <c r="M42" s="28">
        <f t="shared" si="149"/>
        <v>43011.56330175692</v>
      </c>
      <c r="N42" s="28">
        <f t="shared" si="149"/>
        <v>84542.160865736136</v>
      </c>
      <c r="O42" s="28">
        <f t="shared" si="149"/>
        <v>152711.66734173146</v>
      </c>
      <c r="P42" s="28">
        <f t="shared" si="149"/>
        <v>253503.01661420055</v>
      </c>
      <c r="Q42" s="28">
        <f t="shared" si="149"/>
        <v>341729.39796618692</v>
      </c>
      <c r="R42" s="28">
        <f t="shared" si="149"/>
        <v>452182.26974863233</v>
      </c>
      <c r="S42" s="28">
        <f t="shared" si="149"/>
        <v>520224.0402138498</v>
      </c>
      <c r="T42" s="28">
        <f t="shared" si="149"/>
        <v>0</v>
      </c>
      <c r="U42" s="28">
        <f t="shared" si="149"/>
        <v>0</v>
      </c>
      <c r="V42" s="28">
        <f t="shared" si="149"/>
        <v>0</v>
      </c>
      <c r="W42" s="28">
        <f t="shared" si="149"/>
        <v>0</v>
      </c>
      <c r="X42" s="28">
        <f t="shared" si="149"/>
        <v>0</v>
      </c>
      <c r="Y42" s="28">
        <f t="shared" si="149"/>
        <v>0</v>
      </c>
      <c r="Z42" s="28">
        <f t="shared" si="149"/>
        <v>0</v>
      </c>
      <c r="AA42" s="28">
        <f t="shared" si="149"/>
        <v>0</v>
      </c>
      <c r="AB42" s="28">
        <f t="shared" si="149"/>
        <v>0</v>
      </c>
      <c r="AC42" s="28">
        <f t="shared" si="149"/>
        <v>0</v>
      </c>
      <c r="AD42" s="28">
        <f t="shared" si="149"/>
        <v>0</v>
      </c>
      <c r="AE42" s="28">
        <f t="shared" si="149"/>
        <v>0</v>
      </c>
      <c r="AF42" s="28">
        <f t="shared" si="149"/>
        <v>0</v>
      </c>
      <c r="AG42" s="28">
        <f t="shared" si="149"/>
        <v>0</v>
      </c>
      <c r="AH42" s="28">
        <f t="shared" si="149"/>
        <v>0</v>
      </c>
      <c r="AI42" s="28">
        <f t="shared" si="149"/>
        <v>0</v>
      </c>
      <c r="AJ42" s="28">
        <f t="shared" si="149"/>
        <v>0</v>
      </c>
      <c r="AK42" s="28">
        <f t="shared" si="149"/>
        <v>0</v>
      </c>
      <c r="AL42" s="28">
        <f t="shared" si="149"/>
        <v>0</v>
      </c>
      <c r="AM42" s="28">
        <f t="shared" si="149"/>
        <v>0</v>
      </c>
      <c r="AN42" s="28">
        <f t="shared" si="149"/>
        <v>0</v>
      </c>
      <c r="AO42" s="28">
        <f t="shared" si="149"/>
        <v>0</v>
      </c>
      <c r="AP42" s="28">
        <f t="shared" ref="AP42:BU42" si="150">-MIN(AP33,0)*$D$4</f>
        <v>0</v>
      </c>
      <c r="AQ42" s="28">
        <f t="shared" si="150"/>
        <v>0</v>
      </c>
      <c r="AR42" s="28">
        <f t="shared" si="150"/>
        <v>0</v>
      </c>
      <c r="AS42" s="28">
        <f t="shared" si="150"/>
        <v>0</v>
      </c>
      <c r="AT42" s="28">
        <f t="shared" si="150"/>
        <v>0</v>
      </c>
      <c r="AU42" s="28">
        <f t="shared" si="150"/>
        <v>0</v>
      </c>
      <c r="AV42" s="28">
        <f t="shared" si="150"/>
        <v>0</v>
      </c>
      <c r="AW42" s="28">
        <f t="shared" si="150"/>
        <v>0</v>
      </c>
      <c r="AX42" s="28">
        <f t="shared" si="150"/>
        <v>0</v>
      </c>
      <c r="AY42" s="28">
        <f t="shared" si="150"/>
        <v>0</v>
      </c>
      <c r="AZ42" s="28">
        <f t="shared" si="150"/>
        <v>0</v>
      </c>
      <c r="BA42" s="28">
        <f t="shared" si="150"/>
        <v>0</v>
      </c>
      <c r="BB42" s="28">
        <f t="shared" si="150"/>
        <v>0</v>
      </c>
      <c r="BC42" s="28">
        <f t="shared" si="150"/>
        <v>0</v>
      </c>
      <c r="BD42" s="28">
        <f t="shared" si="150"/>
        <v>0</v>
      </c>
      <c r="BE42" s="28">
        <f t="shared" si="150"/>
        <v>0</v>
      </c>
      <c r="BF42" s="28">
        <f t="shared" si="150"/>
        <v>0</v>
      </c>
      <c r="BG42" s="28">
        <f t="shared" si="150"/>
        <v>0</v>
      </c>
      <c r="BH42" s="28">
        <f t="shared" si="150"/>
        <v>0</v>
      </c>
      <c r="BI42" s="28">
        <f t="shared" si="150"/>
        <v>0</v>
      </c>
      <c r="BJ42" s="28">
        <f t="shared" si="150"/>
        <v>0</v>
      </c>
      <c r="BK42" s="28">
        <f t="shared" si="150"/>
        <v>0</v>
      </c>
      <c r="BL42" s="28">
        <f t="shared" si="150"/>
        <v>0</v>
      </c>
      <c r="BM42" s="28">
        <f t="shared" si="150"/>
        <v>0</v>
      </c>
      <c r="BN42" s="28">
        <f t="shared" si="150"/>
        <v>0</v>
      </c>
      <c r="BO42" s="28">
        <f t="shared" si="150"/>
        <v>0</v>
      </c>
      <c r="BP42" s="28">
        <f t="shared" si="150"/>
        <v>0</v>
      </c>
      <c r="BQ42" s="28">
        <f t="shared" si="150"/>
        <v>0</v>
      </c>
      <c r="BR42" s="28">
        <f t="shared" si="150"/>
        <v>0</v>
      </c>
      <c r="BS42" s="28">
        <f t="shared" si="150"/>
        <v>0</v>
      </c>
      <c r="BT42" s="28">
        <f t="shared" si="150"/>
        <v>0</v>
      </c>
      <c r="BU42" s="28">
        <f t="shared" si="150"/>
        <v>0</v>
      </c>
      <c r="BV42" s="28">
        <f t="shared" ref="BV42:DA42" si="151">-MIN(BV33,0)*$D$4</f>
        <v>0</v>
      </c>
      <c r="BW42" s="28">
        <f t="shared" si="151"/>
        <v>0</v>
      </c>
      <c r="BX42" s="28">
        <f t="shared" si="151"/>
        <v>0</v>
      </c>
      <c r="BY42" s="28">
        <f t="shared" si="151"/>
        <v>0</v>
      </c>
      <c r="BZ42" s="28">
        <f t="shared" si="151"/>
        <v>0</v>
      </c>
      <c r="CA42" s="28">
        <f t="shared" si="151"/>
        <v>0</v>
      </c>
      <c r="CB42" s="28">
        <f t="shared" si="151"/>
        <v>0</v>
      </c>
      <c r="CC42" s="28">
        <f t="shared" si="151"/>
        <v>0</v>
      </c>
      <c r="CD42" s="28">
        <f t="shared" si="151"/>
        <v>0</v>
      </c>
      <c r="CE42" s="28">
        <f t="shared" si="151"/>
        <v>0</v>
      </c>
      <c r="CF42" s="28">
        <f t="shared" si="151"/>
        <v>0</v>
      </c>
      <c r="CG42" s="28">
        <f t="shared" si="151"/>
        <v>0</v>
      </c>
      <c r="CH42" s="28">
        <f t="shared" si="151"/>
        <v>0</v>
      </c>
      <c r="CI42" s="28">
        <f t="shared" si="151"/>
        <v>0</v>
      </c>
      <c r="CJ42" s="28">
        <f t="shared" si="151"/>
        <v>0</v>
      </c>
      <c r="CK42" s="28">
        <f t="shared" si="151"/>
        <v>0</v>
      </c>
      <c r="CL42" s="28">
        <f t="shared" si="151"/>
        <v>0</v>
      </c>
      <c r="CM42" s="28">
        <f t="shared" si="151"/>
        <v>0</v>
      </c>
      <c r="CN42" s="28">
        <f t="shared" si="151"/>
        <v>0</v>
      </c>
      <c r="CO42" s="28">
        <f t="shared" si="151"/>
        <v>0</v>
      </c>
      <c r="CP42" s="28">
        <f t="shared" si="151"/>
        <v>0</v>
      </c>
      <c r="CQ42" s="28">
        <f t="shared" si="151"/>
        <v>0</v>
      </c>
      <c r="CR42" s="28">
        <f t="shared" si="151"/>
        <v>0</v>
      </c>
      <c r="CS42" s="28">
        <f t="shared" si="151"/>
        <v>0</v>
      </c>
      <c r="CT42" s="28">
        <f t="shared" si="151"/>
        <v>0</v>
      </c>
      <c r="CU42" s="28">
        <f t="shared" si="151"/>
        <v>0</v>
      </c>
      <c r="CV42" s="28">
        <f t="shared" si="151"/>
        <v>0</v>
      </c>
      <c r="CW42" s="28">
        <f t="shared" si="151"/>
        <v>0</v>
      </c>
      <c r="CX42" s="28">
        <f t="shared" si="151"/>
        <v>0</v>
      </c>
      <c r="CY42" s="28">
        <f t="shared" si="151"/>
        <v>0</v>
      </c>
      <c r="CZ42" s="28">
        <f t="shared" si="151"/>
        <v>0</v>
      </c>
      <c r="DA42" s="28">
        <f t="shared" si="151"/>
        <v>0</v>
      </c>
      <c r="DB42" s="28">
        <f t="shared" ref="DB42:DZ42" si="152">-MIN(DB33,0)*$D$4</f>
        <v>0</v>
      </c>
      <c r="DC42" s="28">
        <f t="shared" si="152"/>
        <v>0</v>
      </c>
      <c r="DD42" s="28">
        <f t="shared" si="152"/>
        <v>0</v>
      </c>
      <c r="DE42" s="28">
        <f t="shared" si="152"/>
        <v>0</v>
      </c>
      <c r="DF42" s="28">
        <f t="shared" si="152"/>
        <v>0</v>
      </c>
      <c r="DG42" s="28">
        <f t="shared" si="152"/>
        <v>0</v>
      </c>
      <c r="DH42" s="28">
        <f t="shared" si="152"/>
        <v>0</v>
      </c>
      <c r="DI42" s="28">
        <f t="shared" si="152"/>
        <v>0</v>
      </c>
      <c r="DJ42" s="28">
        <f t="shared" si="152"/>
        <v>0</v>
      </c>
      <c r="DK42" s="28">
        <f t="shared" si="152"/>
        <v>0</v>
      </c>
      <c r="DL42" s="28">
        <f t="shared" si="152"/>
        <v>0</v>
      </c>
      <c r="DM42" s="28">
        <f t="shared" si="152"/>
        <v>0</v>
      </c>
      <c r="DN42" s="28">
        <f t="shared" si="152"/>
        <v>0</v>
      </c>
      <c r="DO42" s="28">
        <f t="shared" si="152"/>
        <v>0</v>
      </c>
      <c r="DP42" s="28">
        <f t="shared" si="152"/>
        <v>0</v>
      </c>
      <c r="DQ42" s="28">
        <f t="shared" si="152"/>
        <v>0</v>
      </c>
      <c r="DR42" s="28">
        <f t="shared" si="152"/>
        <v>0</v>
      </c>
      <c r="DS42" s="28">
        <f t="shared" si="152"/>
        <v>0</v>
      </c>
      <c r="DT42" s="28">
        <f t="shared" si="152"/>
        <v>0</v>
      </c>
      <c r="DU42" s="28">
        <f t="shared" si="152"/>
        <v>0</v>
      </c>
      <c r="DV42" s="28">
        <f t="shared" si="152"/>
        <v>0</v>
      </c>
      <c r="DW42" s="28">
        <f t="shared" si="152"/>
        <v>0</v>
      </c>
      <c r="DX42" s="28">
        <f t="shared" si="152"/>
        <v>0</v>
      </c>
      <c r="DY42" s="28">
        <f t="shared" si="152"/>
        <v>0</v>
      </c>
      <c r="DZ42" s="28">
        <f t="shared" si="152"/>
        <v>0</v>
      </c>
      <c r="EA42" s="71"/>
      <c r="EB42" s="69"/>
    </row>
    <row r="43" spans="1:134" s="28" customFormat="1" x14ac:dyDescent="0.25">
      <c r="A43"/>
      <c r="B43" t="s">
        <v>23</v>
      </c>
      <c r="C43"/>
      <c r="D43"/>
      <c r="E43"/>
      <c r="F43"/>
      <c r="G43"/>
      <c r="H43"/>
      <c r="J43" s="28">
        <f t="shared" ref="J43:AO43" si="153">MIN(J41+J40,MAX(J33,0)*$I$9)</f>
        <v>0</v>
      </c>
      <c r="K43" s="28">
        <f t="shared" si="153"/>
        <v>0</v>
      </c>
      <c r="L43" s="28">
        <f t="shared" si="153"/>
        <v>0</v>
      </c>
      <c r="M43" s="28">
        <f t="shared" si="153"/>
        <v>0</v>
      </c>
      <c r="N43" s="28">
        <f t="shared" si="153"/>
        <v>0</v>
      </c>
      <c r="O43" s="28">
        <f t="shared" si="153"/>
        <v>0</v>
      </c>
      <c r="P43" s="28">
        <f t="shared" si="153"/>
        <v>0</v>
      </c>
      <c r="Q43" s="28">
        <f t="shared" si="153"/>
        <v>0</v>
      </c>
      <c r="R43" s="28">
        <f t="shared" si="153"/>
        <v>0</v>
      </c>
      <c r="S43" s="28">
        <f t="shared" si="153"/>
        <v>0</v>
      </c>
      <c r="T43" s="28">
        <f t="shared" si="153"/>
        <v>0</v>
      </c>
      <c r="U43" s="28">
        <f t="shared" si="153"/>
        <v>0</v>
      </c>
      <c r="V43" s="28">
        <f t="shared" si="153"/>
        <v>0</v>
      </c>
      <c r="W43" s="28">
        <f t="shared" si="153"/>
        <v>0</v>
      </c>
      <c r="X43" s="28">
        <f t="shared" si="153"/>
        <v>0</v>
      </c>
      <c r="Y43" s="28">
        <f t="shared" si="153"/>
        <v>0</v>
      </c>
      <c r="Z43" s="28">
        <f t="shared" si="153"/>
        <v>0</v>
      </c>
      <c r="AA43" s="28">
        <f t="shared" si="153"/>
        <v>0</v>
      </c>
      <c r="AB43" s="28">
        <f t="shared" si="153"/>
        <v>0</v>
      </c>
      <c r="AC43" s="28">
        <f t="shared" si="153"/>
        <v>0</v>
      </c>
      <c r="AD43" s="28">
        <f t="shared" si="153"/>
        <v>0</v>
      </c>
      <c r="AE43" s="28">
        <f t="shared" si="153"/>
        <v>0</v>
      </c>
      <c r="AF43" s="28">
        <f t="shared" si="153"/>
        <v>0</v>
      </c>
      <c r="AG43" s="28">
        <f t="shared" si="153"/>
        <v>0</v>
      </c>
      <c r="AH43" s="28">
        <f t="shared" si="153"/>
        <v>0</v>
      </c>
      <c r="AI43" s="28">
        <f t="shared" si="153"/>
        <v>0</v>
      </c>
      <c r="AJ43" s="28">
        <f t="shared" si="153"/>
        <v>0</v>
      </c>
      <c r="AK43" s="28">
        <f t="shared" si="153"/>
        <v>0</v>
      </c>
      <c r="AL43" s="28">
        <f t="shared" si="153"/>
        <v>0</v>
      </c>
      <c r="AM43" s="28">
        <f t="shared" si="153"/>
        <v>0</v>
      </c>
      <c r="AN43" s="28">
        <f t="shared" si="153"/>
        <v>35535.578087114991</v>
      </c>
      <c r="AO43" s="28">
        <f t="shared" si="153"/>
        <v>20229.679059110938</v>
      </c>
      <c r="AP43" s="28">
        <f t="shared" ref="AP43:BU43" si="154">MIN(AP41+AP40,MAX(AP33,0)*$I$9)</f>
        <v>20229.679059110938</v>
      </c>
      <c r="AQ43" s="28">
        <f t="shared" si="154"/>
        <v>20229.679059110938</v>
      </c>
      <c r="AR43" s="28">
        <f t="shared" si="154"/>
        <v>20229.679059110938</v>
      </c>
      <c r="AS43" s="28">
        <f t="shared" si="154"/>
        <v>20229.679059110938</v>
      </c>
      <c r="AT43" s="28">
        <f t="shared" si="154"/>
        <v>20801.766726777289</v>
      </c>
      <c r="AU43" s="28">
        <f t="shared" si="154"/>
        <v>20801.766726777289</v>
      </c>
      <c r="AV43" s="28">
        <f t="shared" si="154"/>
        <v>20801.766726777289</v>
      </c>
      <c r="AW43" s="28">
        <f t="shared" si="154"/>
        <v>20801.766726777289</v>
      </c>
      <c r="AX43" s="28">
        <f t="shared" si="154"/>
        <v>20801.766726777289</v>
      </c>
      <c r="AY43" s="28">
        <f t="shared" si="154"/>
        <v>20801.766726777289</v>
      </c>
      <c r="AZ43" s="28">
        <f t="shared" si="154"/>
        <v>20801.766726777289</v>
      </c>
      <c r="BA43" s="28">
        <f t="shared" si="154"/>
        <v>20801.766726777289</v>
      </c>
      <c r="BB43" s="28">
        <f t="shared" si="154"/>
        <v>20801.766726777289</v>
      </c>
      <c r="BC43" s="28">
        <f t="shared" si="154"/>
        <v>20801.766726777289</v>
      </c>
      <c r="BD43" s="28">
        <f t="shared" si="154"/>
        <v>20801.766726777289</v>
      </c>
      <c r="BE43" s="28">
        <f t="shared" si="154"/>
        <v>20801.766726777289</v>
      </c>
      <c r="BF43" s="28">
        <f t="shared" si="154"/>
        <v>22940.419756052164</v>
      </c>
      <c r="BG43" s="28">
        <f t="shared" si="154"/>
        <v>22940.419756052164</v>
      </c>
      <c r="BH43" s="28">
        <f t="shared" si="154"/>
        <v>22940.419756052164</v>
      </c>
      <c r="BI43" s="28">
        <f t="shared" si="154"/>
        <v>22940.419756052164</v>
      </c>
      <c r="BJ43" s="28">
        <f t="shared" si="154"/>
        <v>22940.419756052164</v>
      </c>
      <c r="BK43" s="28">
        <f t="shared" si="154"/>
        <v>22940.419756052164</v>
      </c>
      <c r="BL43" s="28">
        <f t="shared" si="154"/>
        <v>22940.419756052164</v>
      </c>
      <c r="BM43" s="28">
        <f t="shared" si="154"/>
        <v>13133.953769650032</v>
      </c>
      <c r="BN43" s="28">
        <f t="shared" si="154"/>
        <v>13133.953769650032</v>
      </c>
      <c r="BO43" s="28">
        <f t="shared" si="154"/>
        <v>13133.953769650032</v>
      </c>
      <c r="BP43" s="28">
        <f t="shared" si="154"/>
        <v>13133.953769650032</v>
      </c>
      <c r="BQ43" s="28">
        <f t="shared" si="154"/>
        <v>13133.953769650032</v>
      </c>
      <c r="BR43" s="28">
        <f t="shared" si="154"/>
        <v>15348.546653875792</v>
      </c>
      <c r="BS43" s="28">
        <f t="shared" si="154"/>
        <v>15348.546653875792</v>
      </c>
      <c r="BT43" s="28">
        <f t="shared" si="154"/>
        <v>15348.546653875792</v>
      </c>
      <c r="BU43" s="28">
        <f t="shared" si="154"/>
        <v>15348.546653875792</v>
      </c>
      <c r="BV43" s="28">
        <f t="shared" ref="BV43:DA43" si="155">MIN(BV41+BV40,MAX(BV33,0)*$I$9)</f>
        <v>15348.546653875792</v>
      </c>
      <c r="BW43" s="28">
        <f t="shared" si="155"/>
        <v>15348.546653875792</v>
      </c>
      <c r="BX43" s="28">
        <f t="shared" si="155"/>
        <v>15348.546653875792</v>
      </c>
      <c r="BY43" s="28">
        <f t="shared" si="155"/>
        <v>15348.546653875792</v>
      </c>
      <c r="BZ43" s="28">
        <f t="shared" si="155"/>
        <v>15348.546653875792</v>
      </c>
      <c r="CA43" s="28">
        <f t="shared" si="155"/>
        <v>15348.546653875792</v>
      </c>
      <c r="CB43" s="28">
        <f t="shared" si="155"/>
        <v>15348.546653875792</v>
      </c>
      <c r="CC43" s="28">
        <f t="shared" si="155"/>
        <v>15348.546653875792</v>
      </c>
      <c r="CD43" s="28">
        <f t="shared" si="155"/>
        <v>17641.593193982382</v>
      </c>
      <c r="CE43" s="28">
        <f t="shared" si="155"/>
        <v>17641.593193982382</v>
      </c>
      <c r="CF43" s="28">
        <f t="shared" si="155"/>
        <v>17641.593193982382</v>
      </c>
      <c r="CG43" s="28">
        <f t="shared" si="155"/>
        <v>17641.593193982382</v>
      </c>
      <c r="CH43" s="28">
        <f t="shared" si="155"/>
        <v>17641.593193982382</v>
      </c>
      <c r="CI43" s="28">
        <f t="shared" si="155"/>
        <v>17641.593193982382</v>
      </c>
      <c r="CJ43" s="28">
        <f t="shared" si="155"/>
        <v>17641.593193982382</v>
      </c>
      <c r="CK43" s="28">
        <f t="shared" si="155"/>
        <v>17641.593193982382</v>
      </c>
      <c r="CL43" s="28">
        <f t="shared" si="155"/>
        <v>17641.593193982382</v>
      </c>
      <c r="CM43" s="28">
        <f t="shared" si="155"/>
        <v>17641.593193982382</v>
      </c>
      <c r="CN43" s="28">
        <f t="shared" si="155"/>
        <v>17641.593193982382</v>
      </c>
      <c r="CO43" s="28">
        <f t="shared" si="155"/>
        <v>17641.593193982382</v>
      </c>
      <c r="CP43" s="28">
        <f t="shared" si="155"/>
        <v>20015.687317033364</v>
      </c>
      <c r="CQ43" s="28">
        <f t="shared" si="155"/>
        <v>20015.687317033364</v>
      </c>
      <c r="CR43" s="28">
        <f t="shared" si="155"/>
        <v>20015.687317033364</v>
      </c>
      <c r="CS43" s="28">
        <f t="shared" si="155"/>
        <v>20015.687317033364</v>
      </c>
      <c r="CT43" s="28">
        <f t="shared" si="155"/>
        <v>20015.687317033364</v>
      </c>
      <c r="CU43" s="28">
        <f t="shared" si="155"/>
        <v>20015.687317033364</v>
      </c>
      <c r="CV43" s="28">
        <f t="shared" si="155"/>
        <v>20015.687317033364</v>
      </c>
      <c r="CW43" s="28">
        <f t="shared" si="155"/>
        <v>20015.687317033364</v>
      </c>
      <c r="CX43" s="28">
        <f t="shared" si="155"/>
        <v>20015.687317033364</v>
      </c>
      <c r="CY43" s="28">
        <f t="shared" si="155"/>
        <v>20015.687317033364</v>
      </c>
      <c r="CZ43" s="28">
        <f t="shared" si="155"/>
        <v>20015.687317033364</v>
      </c>
      <c r="DA43" s="28">
        <f t="shared" si="155"/>
        <v>20015.687317033364</v>
      </c>
      <c r="DB43" s="28">
        <f t="shared" ref="DB43:DZ43" si="156">MIN(DB41+DB40,MAX(DB33,0)*$I$9)</f>
        <v>22473.505574251805</v>
      </c>
      <c r="DC43" s="28">
        <f t="shared" si="156"/>
        <v>22473.505574251805</v>
      </c>
      <c r="DD43" s="28">
        <f t="shared" si="156"/>
        <v>22473.505574251805</v>
      </c>
      <c r="DE43" s="28">
        <f t="shared" si="156"/>
        <v>22473.505574251805</v>
      </c>
      <c r="DF43" s="28">
        <f t="shared" si="156"/>
        <v>22473.505574251805</v>
      </c>
      <c r="DG43" s="28">
        <f t="shared" si="156"/>
        <v>22473.505574251805</v>
      </c>
      <c r="DH43" s="28">
        <f t="shared" si="156"/>
        <v>22473.505574251805</v>
      </c>
      <c r="DI43" s="28">
        <f t="shared" si="156"/>
        <v>22473.505574251805</v>
      </c>
      <c r="DJ43" s="28">
        <f t="shared" si="156"/>
        <v>22473.505574251805</v>
      </c>
      <c r="DK43" s="28">
        <f t="shared" si="156"/>
        <v>22473.505574251805</v>
      </c>
      <c r="DL43" s="28">
        <f t="shared" si="156"/>
        <v>22473.505574251805</v>
      </c>
      <c r="DM43" s="28">
        <f t="shared" si="156"/>
        <v>22473.505574251805</v>
      </c>
      <c r="DN43" s="28">
        <f t="shared" si="156"/>
        <v>25017.809715872379</v>
      </c>
      <c r="DO43" s="28">
        <f t="shared" si="156"/>
        <v>25017.809715872379</v>
      </c>
      <c r="DP43" s="28">
        <f t="shared" si="156"/>
        <v>25017.809715872379</v>
      </c>
      <c r="DQ43" s="28">
        <f t="shared" si="156"/>
        <v>25017.809715872379</v>
      </c>
      <c r="DR43" s="28">
        <f t="shared" si="156"/>
        <v>25017.809715872379</v>
      </c>
      <c r="DS43" s="28">
        <f t="shared" si="156"/>
        <v>25017.809715872379</v>
      </c>
      <c r="DT43" s="28">
        <f t="shared" si="156"/>
        <v>25017.809715872379</v>
      </c>
      <c r="DU43" s="28">
        <f t="shared" si="156"/>
        <v>25017.809715872379</v>
      </c>
      <c r="DV43" s="28">
        <f t="shared" si="156"/>
        <v>25017.809715872379</v>
      </c>
      <c r="DW43" s="28">
        <f t="shared" si="156"/>
        <v>25017.809715872379</v>
      </c>
      <c r="DX43" s="28">
        <f t="shared" si="156"/>
        <v>25017.809715872379</v>
      </c>
      <c r="DY43" s="28">
        <f t="shared" si="156"/>
        <v>25017.809715872379</v>
      </c>
      <c r="DZ43" s="28">
        <f t="shared" si="156"/>
        <v>5139904.3600835102</v>
      </c>
      <c r="EA43" s="71"/>
      <c r="EB43" s="69"/>
    </row>
    <row r="44" spans="1:134" s="28" customFormat="1" x14ac:dyDescent="0.25">
      <c r="A44"/>
      <c r="B44" t="s">
        <v>40</v>
      </c>
      <c r="C44"/>
      <c r="D44"/>
      <c r="E44"/>
      <c r="F44"/>
      <c r="G44"/>
      <c r="H44"/>
      <c r="J44" s="28">
        <f>J40+J41+J42-J43</f>
        <v>1723311.6942992047</v>
      </c>
      <c r="K44" s="28">
        <f t="shared" ref="K44:BV44" si="157">K40+K41+K42-K43</f>
        <v>1743039.9626366103</v>
      </c>
      <c r="L44" s="28">
        <f t="shared" si="157"/>
        <v>1774364.472602966</v>
      </c>
      <c r="M44" s="28">
        <f t="shared" si="157"/>
        <v>1828792.3503475708</v>
      </c>
      <c r="N44" s="28">
        <f t="shared" si="157"/>
        <v>1925101.0162603871</v>
      </c>
      <c r="O44" s="28">
        <f t="shared" si="157"/>
        <v>2090198.8415055361</v>
      </c>
      <c r="P44" s="28">
        <f t="shared" si="157"/>
        <v>2357150.2604018776</v>
      </c>
      <c r="Q44" s="28">
        <f t="shared" si="157"/>
        <v>2714045.6341172927</v>
      </c>
      <c r="R44" s="28">
        <f t="shared" si="157"/>
        <v>3183690.1551957591</v>
      </c>
      <c r="S44" s="28">
        <f t="shared" si="157"/>
        <v>3724398.1537290602</v>
      </c>
      <c r="T44" s="28">
        <f t="shared" si="157"/>
        <v>3748361.0435917941</v>
      </c>
      <c r="U44" s="28">
        <f t="shared" si="157"/>
        <v>3772478.1114094276</v>
      </c>
      <c r="V44" s="28">
        <f t="shared" si="157"/>
        <v>3796750.3491675649</v>
      </c>
      <c r="W44" s="28">
        <f t="shared" si="157"/>
        <v>3821178.755234275</v>
      </c>
      <c r="X44" s="28">
        <f t="shared" si="157"/>
        <v>3845764.3344011577</v>
      </c>
      <c r="Y44" s="28">
        <f t="shared" si="157"/>
        <v>3870508.0979246721</v>
      </c>
      <c r="Z44" s="28">
        <f t="shared" si="157"/>
        <v>3895411.0635677315</v>
      </c>
      <c r="AA44" s="28">
        <f t="shared" si="157"/>
        <v>3920474.2556415666</v>
      </c>
      <c r="AB44" s="28">
        <f t="shared" si="157"/>
        <v>3945698.7050478579</v>
      </c>
      <c r="AC44" s="28">
        <f t="shared" si="157"/>
        <v>3971085.4493211373</v>
      </c>
      <c r="AD44" s="28">
        <f t="shared" si="157"/>
        <v>3996635.532671466</v>
      </c>
      <c r="AE44" s="28">
        <f t="shared" si="157"/>
        <v>4022350.0060273837</v>
      </c>
      <c r="AF44" s="28">
        <f t="shared" si="157"/>
        <v>4048229.9270791365</v>
      </c>
      <c r="AG44" s="28">
        <f t="shared" si="157"/>
        <v>4074276.3603221807</v>
      </c>
      <c r="AH44" s="28">
        <f t="shared" si="157"/>
        <v>4100490.3771009687</v>
      </c>
      <c r="AI44" s="28">
        <f t="shared" si="157"/>
        <v>4126873.0556530156</v>
      </c>
      <c r="AJ44" s="28">
        <f t="shared" si="157"/>
        <v>4153425.4811532488</v>
      </c>
      <c r="AK44" s="28">
        <f t="shared" si="157"/>
        <v>4180148.7457586443</v>
      </c>
      <c r="AL44" s="28">
        <f t="shared" si="157"/>
        <v>4207043.9486531485</v>
      </c>
      <c r="AM44" s="28">
        <f t="shared" si="157"/>
        <v>4234112.1960928906</v>
      </c>
      <c r="AN44" s="28">
        <f t="shared" si="157"/>
        <v>4225819.02336457</v>
      </c>
      <c r="AO44" s="28">
        <f t="shared" si="157"/>
        <v>4232778.3911412125</v>
      </c>
      <c r="AP44" s="28">
        <f t="shared" si="157"/>
        <v>4239782.5356996767</v>
      </c>
      <c r="AQ44" s="28">
        <f t="shared" si="157"/>
        <v>4246831.7451351248</v>
      </c>
      <c r="AR44" s="28">
        <f t="shared" si="157"/>
        <v>4253926.3093963321</v>
      </c>
      <c r="AS44" s="28">
        <f t="shared" si="157"/>
        <v>4261066.520297613</v>
      </c>
      <c r="AT44" s="28">
        <f t="shared" si="157"/>
        <v>4267680.5838631587</v>
      </c>
      <c r="AU44" s="28">
        <f t="shared" si="157"/>
        <v>4274337.2025128342</v>
      </c>
      <c r="AV44" s="28">
        <f t="shared" si="157"/>
        <v>4281036.650047333</v>
      </c>
      <c r="AW44" s="28">
        <f t="shared" si="157"/>
        <v>4287779.2020289889</v>
      </c>
      <c r="AX44" s="28">
        <f t="shared" si="157"/>
        <v>4294565.1357931131</v>
      </c>
      <c r="AY44" s="28">
        <f t="shared" si="157"/>
        <v>4301394.7304594005</v>
      </c>
      <c r="AZ44" s="28">
        <f t="shared" si="157"/>
        <v>4308268.2669434091</v>
      </c>
      <c r="BA44" s="28">
        <f t="shared" si="157"/>
        <v>4315186.027968118</v>
      </c>
      <c r="BB44" s="28">
        <f t="shared" si="157"/>
        <v>4322148.298075554</v>
      </c>
      <c r="BC44" s="28">
        <f t="shared" si="157"/>
        <v>4329155.3636384951</v>
      </c>
      <c r="BD44" s="28">
        <f t="shared" si="157"/>
        <v>4336207.5128722508</v>
      </c>
      <c r="BE44" s="28">
        <f t="shared" si="157"/>
        <v>4343305.0358465165</v>
      </c>
      <c r="BF44" s="28">
        <f t="shared" si="157"/>
        <v>4348309.5714680301</v>
      </c>
      <c r="BG44" s="28">
        <f t="shared" si="157"/>
        <v>4353346.3064224198</v>
      </c>
      <c r="BH44" s="28">
        <f t="shared" si="157"/>
        <v>4358415.4478811622</v>
      </c>
      <c r="BI44" s="28">
        <f t="shared" si="157"/>
        <v>4363517.2043486815</v>
      </c>
      <c r="BJ44" s="28">
        <f t="shared" si="157"/>
        <v>4368651.7856709268</v>
      </c>
      <c r="BK44" s="28">
        <f t="shared" si="157"/>
        <v>4373819.4030440021</v>
      </c>
      <c r="BL44" s="28">
        <f t="shared" si="157"/>
        <v>4379020.2690228522</v>
      </c>
      <c r="BM44" s="28">
        <f t="shared" si="157"/>
        <v>4394061.0635164101</v>
      </c>
      <c r="BN44" s="28">
        <f t="shared" si="157"/>
        <v>4409198.6309346184</v>
      </c>
      <c r="BO44" s="28">
        <f t="shared" si="157"/>
        <v>4424433.5939173875</v>
      </c>
      <c r="BP44" s="28">
        <f t="shared" si="157"/>
        <v>4439766.5791107127</v>
      </c>
      <c r="BQ44" s="28">
        <f t="shared" si="157"/>
        <v>4455198.2171924477</v>
      </c>
      <c r="BR44" s="28">
        <f t="shared" si="157"/>
        <v>4468514.5500140218</v>
      </c>
      <c r="BS44" s="28">
        <f t="shared" si="157"/>
        <v>4481916.5605219239</v>
      </c>
      <c r="BT44" s="28">
        <f t="shared" si="157"/>
        <v>4495404.7999689691</v>
      </c>
      <c r="BU44" s="28">
        <f t="shared" si="157"/>
        <v>4508979.8231547475</v>
      </c>
      <c r="BV44" s="28">
        <f t="shared" si="157"/>
        <v>4522642.1884484468</v>
      </c>
      <c r="BW44" s="28">
        <f t="shared" ref="BW44:DZ44" si="158">BW40+BW41+BW42-BW43</f>
        <v>4536392.4578118194</v>
      </c>
      <c r="BX44" s="28">
        <f t="shared" si="158"/>
        <v>4550231.1968222968</v>
      </c>
      <c r="BY44" s="28">
        <f t="shared" si="158"/>
        <v>4564158.9746962525</v>
      </c>
      <c r="BZ44" s="28">
        <f t="shared" si="158"/>
        <v>4578176.3643124141</v>
      </c>
      <c r="CA44" s="28">
        <f t="shared" si="158"/>
        <v>4592283.9422354298</v>
      </c>
      <c r="CB44" s="28">
        <f t="shared" si="158"/>
        <v>4606482.2887395816</v>
      </c>
      <c r="CC44" s="28">
        <f t="shared" si="158"/>
        <v>4620771.9878326533</v>
      </c>
      <c r="CD44" s="28">
        <f t="shared" si="158"/>
        <v>4632860.5807398465</v>
      </c>
      <c r="CE44" s="28">
        <f t="shared" si="158"/>
        <v>4645026.9520177916</v>
      </c>
      <c r="CF44" s="28">
        <f t="shared" si="158"/>
        <v>4657271.6020948691</v>
      </c>
      <c r="CG44" s="28">
        <f t="shared" si="158"/>
        <v>4669595.0346192289</v>
      </c>
      <c r="CH44" s="28">
        <f t="shared" si="158"/>
        <v>4681997.7564795092</v>
      </c>
      <c r="CI44" s="28">
        <f t="shared" si="158"/>
        <v>4694480.2778256843</v>
      </c>
      <c r="CJ44" s="28">
        <f t="shared" si="158"/>
        <v>4707043.1120900493</v>
      </c>
      <c r="CK44" s="28">
        <f t="shared" si="158"/>
        <v>4719686.7760083387</v>
      </c>
      <c r="CL44" s="28">
        <f t="shared" si="158"/>
        <v>4732411.7896409789</v>
      </c>
      <c r="CM44" s="28">
        <f t="shared" si="158"/>
        <v>4745218.6763944812</v>
      </c>
      <c r="CN44" s="28">
        <f t="shared" si="158"/>
        <v>4758107.9630429707</v>
      </c>
      <c r="CO44" s="28">
        <f t="shared" si="158"/>
        <v>4771080.1797498539</v>
      </c>
      <c r="CP44" s="28">
        <f t="shared" si="158"/>
        <v>4781761.7659665719</v>
      </c>
      <c r="CQ44" s="28">
        <f t="shared" si="158"/>
        <v>4792512.0778306304</v>
      </c>
      <c r="CR44" s="28">
        <f t="shared" si="158"/>
        <v>4803331.5575249149</v>
      </c>
      <c r="CS44" s="28">
        <f t="shared" si="158"/>
        <v>4814220.6500773262</v>
      </c>
      <c r="CT44" s="28">
        <f t="shared" si="158"/>
        <v>4825179.8033790905</v>
      </c>
      <c r="CU44" s="28">
        <f t="shared" si="158"/>
        <v>4836209.4682031786</v>
      </c>
      <c r="CV44" s="28">
        <f t="shared" si="158"/>
        <v>4847310.098222848</v>
      </c>
      <c r="CW44" s="28">
        <f t="shared" si="158"/>
        <v>4858482.1500303047</v>
      </c>
      <c r="CX44" s="28">
        <f t="shared" si="158"/>
        <v>4869726.0831554802</v>
      </c>
      <c r="CY44" s="28">
        <f t="shared" si="158"/>
        <v>4881042.3600849379</v>
      </c>
      <c r="CZ44" s="28">
        <f t="shared" si="158"/>
        <v>4892431.4462808929</v>
      </c>
      <c r="DA44" s="28">
        <f t="shared" si="158"/>
        <v>4903893.8102003587</v>
      </c>
      <c r="DB44" s="28">
        <f t="shared" si="158"/>
        <v>4912972.1050571958</v>
      </c>
      <c r="DC44" s="28">
        <f t="shared" si="158"/>
        <v>4922108.809936489</v>
      </c>
      <c r="DD44" s="28">
        <f t="shared" si="158"/>
        <v>4931304.3006500816</v>
      </c>
      <c r="DE44" s="28">
        <f t="shared" si="158"/>
        <v>4940558.9554278022</v>
      </c>
      <c r="DF44" s="28">
        <f t="shared" si="158"/>
        <v>4949873.1549330205</v>
      </c>
      <c r="DG44" s="28">
        <f t="shared" si="158"/>
        <v>4959247.2822783059</v>
      </c>
      <c r="DH44" s="28">
        <f t="shared" si="158"/>
        <v>4968681.7230411852</v>
      </c>
      <c r="DI44" s="28">
        <f t="shared" si="158"/>
        <v>4978176.8652800042</v>
      </c>
      <c r="DJ44" s="28">
        <f t="shared" si="158"/>
        <v>4987733.0995498868</v>
      </c>
      <c r="DK44" s="28">
        <f t="shared" si="158"/>
        <v>4997350.8189188</v>
      </c>
      <c r="DL44" s="28">
        <f t="shared" si="158"/>
        <v>5007030.4189837221</v>
      </c>
      <c r="DM44" s="28">
        <f t="shared" si="158"/>
        <v>5016772.2978869146</v>
      </c>
      <c r="DN44" s="28">
        <f t="shared" si="158"/>
        <v>5024032.5521906773</v>
      </c>
      <c r="DO44" s="28">
        <f t="shared" si="158"/>
        <v>5031339.5191892367</v>
      </c>
      <c r="DP44" s="28">
        <f t="shared" si="158"/>
        <v>5038693.4994334774</v>
      </c>
      <c r="DQ44" s="28">
        <f t="shared" si="158"/>
        <v>5046094.7954080384</v>
      </c>
      <c r="DR44" s="28">
        <f t="shared" si="158"/>
        <v>5053543.7115437528</v>
      </c>
      <c r="DS44" s="28">
        <f t="shared" si="158"/>
        <v>5061040.5542301713</v>
      </c>
      <c r="DT44" s="28">
        <f t="shared" si="158"/>
        <v>5068585.6318281638</v>
      </c>
      <c r="DU44" s="28">
        <f t="shared" si="158"/>
        <v>5076179.2546826042</v>
      </c>
      <c r="DV44" s="28">
        <f t="shared" si="158"/>
        <v>5083821.7351351343</v>
      </c>
      <c r="DW44" s="28">
        <f t="shared" si="158"/>
        <v>5091513.3875370109</v>
      </c>
      <c r="DX44" s="28">
        <f t="shared" si="158"/>
        <v>5099254.5282620369</v>
      </c>
      <c r="DY44" s="28">
        <f t="shared" si="158"/>
        <v>5107045.4757195739</v>
      </c>
      <c r="DZ44" s="28">
        <f t="shared" si="158"/>
        <v>0</v>
      </c>
      <c r="EA44" s="71"/>
      <c r="EB44" s="69"/>
    </row>
    <row r="45" spans="1:134" s="28" customFormat="1" x14ac:dyDescent="0.25">
      <c r="A45"/>
      <c r="B45" t="s">
        <v>38</v>
      </c>
      <c r="C45"/>
      <c r="D45"/>
      <c r="E45" s="51" t="str">
        <f>IF(ROUNDUP(G45,2)=$G$38,"OK!","Error")</f>
        <v>OK!</v>
      </c>
      <c r="F45"/>
      <c r="G45" s="50">
        <f>XIRR(J45:DZ45,$J$15:$DZ$15)</f>
        <v>7.993663847446443E-2</v>
      </c>
      <c r="H45" s="50"/>
      <c r="J45" s="28">
        <f>J43-J42</f>
        <v>-1723311.6942992047</v>
      </c>
      <c r="K45" s="28">
        <f t="shared" ref="K45:BV45" si="159">K43-K42</f>
        <v>-8640.4290073635511</v>
      </c>
      <c r="L45" s="28">
        <f t="shared" si="159"/>
        <v>-20109.73836381239</v>
      </c>
      <c r="M45" s="28">
        <f t="shared" si="159"/>
        <v>-43011.56330175692</v>
      </c>
      <c r="N45" s="28">
        <f t="shared" si="159"/>
        <v>-84542.160865736136</v>
      </c>
      <c r="O45" s="28">
        <f t="shared" si="159"/>
        <v>-152711.66734173146</v>
      </c>
      <c r="P45" s="28">
        <f t="shared" si="159"/>
        <v>-253503.01661420055</v>
      </c>
      <c r="Q45" s="28">
        <f t="shared" si="159"/>
        <v>-341729.39796618692</v>
      </c>
      <c r="R45" s="28">
        <f t="shared" si="159"/>
        <v>-452182.26974863233</v>
      </c>
      <c r="S45" s="28">
        <f t="shared" si="159"/>
        <v>-520224.0402138498</v>
      </c>
      <c r="T45" s="28">
        <f t="shared" si="159"/>
        <v>0</v>
      </c>
      <c r="U45" s="28">
        <f t="shared" si="159"/>
        <v>0</v>
      </c>
      <c r="V45" s="28">
        <f t="shared" si="159"/>
        <v>0</v>
      </c>
      <c r="W45" s="28">
        <f t="shared" si="159"/>
        <v>0</v>
      </c>
      <c r="X45" s="28">
        <f t="shared" si="159"/>
        <v>0</v>
      </c>
      <c r="Y45" s="28">
        <f t="shared" si="159"/>
        <v>0</v>
      </c>
      <c r="Z45" s="28">
        <f t="shared" si="159"/>
        <v>0</v>
      </c>
      <c r="AA45" s="28">
        <f t="shared" si="159"/>
        <v>0</v>
      </c>
      <c r="AB45" s="28">
        <f t="shared" si="159"/>
        <v>0</v>
      </c>
      <c r="AC45" s="28">
        <f t="shared" si="159"/>
        <v>0</v>
      </c>
      <c r="AD45" s="28">
        <f t="shared" si="159"/>
        <v>0</v>
      </c>
      <c r="AE45" s="28">
        <f t="shared" si="159"/>
        <v>0</v>
      </c>
      <c r="AF45" s="28">
        <f t="shared" si="159"/>
        <v>0</v>
      </c>
      <c r="AG45" s="28">
        <f t="shared" si="159"/>
        <v>0</v>
      </c>
      <c r="AH45" s="28">
        <f t="shared" si="159"/>
        <v>0</v>
      </c>
      <c r="AI45" s="28">
        <f t="shared" si="159"/>
        <v>0</v>
      </c>
      <c r="AJ45" s="28">
        <f t="shared" si="159"/>
        <v>0</v>
      </c>
      <c r="AK45" s="28">
        <f t="shared" si="159"/>
        <v>0</v>
      </c>
      <c r="AL45" s="28">
        <f t="shared" si="159"/>
        <v>0</v>
      </c>
      <c r="AM45" s="28">
        <f t="shared" si="159"/>
        <v>0</v>
      </c>
      <c r="AN45" s="28">
        <f t="shared" si="159"/>
        <v>35535.578087114991</v>
      </c>
      <c r="AO45" s="28">
        <f t="shared" si="159"/>
        <v>20229.679059110938</v>
      </c>
      <c r="AP45" s="28">
        <f t="shared" si="159"/>
        <v>20229.679059110938</v>
      </c>
      <c r="AQ45" s="28">
        <f t="shared" si="159"/>
        <v>20229.679059110938</v>
      </c>
      <c r="AR45" s="28">
        <f t="shared" si="159"/>
        <v>20229.679059110938</v>
      </c>
      <c r="AS45" s="28">
        <f t="shared" si="159"/>
        <v>20229.679059110938</v>
      </c>
      <c r="AT45" s="28">
        <f t="shared" si="159"/>
        <v>20801.766726777289</v>
      </c>
      <c r="AU45" s="28">
        <f t="shared" si="159"/>
        <v>20801.766726777289</v>
      </c>
      <c r="AV45" s="28">
        <f t="shared" si="159"/>
        <v>20801.766726777289</v>
      </c>
      <c r="AW45" s="28">
        <f t="shared" si="159"/>
        <v>20801.766726777289</v>
      </c>
      <c r="AX45" s="28">
        <f t="shared" si="159"/>
        <v>20801.766726777289</v>
      </c>
      <c r="AY45" s="28">
        <f t="shared" si="159"/>
        <v>20801.766726777289</v>
      </c>
      <c r="AZ45" s="28">
        <f t="shared" si="159"/>
        <v>20801.766726777289</v>
      </c>
      <c r="BA45" s="28">
        <f t="shared" si="159"/>
        <v>20801.766726777289</v>
      </c>
      <c r="BB45" s="28">
        <f t="shared" si="159"/>
        <v>20801.766726777289</v>
      </c>
      <c r="BC45" s="28">
        <f t="shared" si="159"/>
        <v>20801.766726777289</v>
      </c>
      <c r="BD45" s="28">
        <f t="shared" si="159"/>
        <v>20801.766726777289</v>
      </c>
      <c r="BE45" s="28">
        <f t="shared" si="159"/>
        <v>20801.766726777289</v>
      </c>
      <c r="BF45" s="28">
        <f t="shared" si="159"/>
        <v>22940.419756052164</v>
      </c>
      <c r="BG45" s="28">
        <f t="shared" si="159"/>
        <v>22940.419756052164</v>
      </c>
      <c r="BH45" s="28">
        <f t="shared" si="159"/>
        <v>22940.419756052164</v>
      </c>
      <c r="BI45" s="28">
        <f t="shared" si="159"/>
        <v>22940.419756052164</v>
      </c>
      <c r="BJ45" s="28">
        <f t="shared" si="159"/>
        <v>22940.419756052164</v>
      </c>
      <c r="BK45" s="28">
        <f t="shared" si="159"/>
        <v>22940.419756052164</v>
      </c>
      <c r="BL45" s="28">
        <f t="shared" si="159"/>
        <v>22940.419756052164</v>
      </c>
      <c r="BM45" s="28">
        <f t="shared" si="159"/>
        <v>13133.953769650032</v>
      </c>
      <c r="BN45" s="28">
        <f t="shared" si="159"/>
        <v>13133.953769650032</v>
      </c>
      <c r="BO45" s="28">
        <f t="shared" si="159"/>
        <v>13133.953769650032</v>
      </c>
      <c r="BP45" s="28">
        <f t="shared" si="159"/>
        <v>13133.953769650032</v>
      </c>
      <c r="BQ45" s="28">
        <f t="shared" si="159"/>
        <v>13133.953769650032</v>
      </c>
      <c r="BR45" s="28">
        <f t="shared" si="159"/>
        <v>15348.546653875792</v>
      </c>
      <c r="BS45" s="28">
        <f t="shared" si="159"/>
        <v>15348.546653875792</v>
      </c>
      <c r="BT45" s="28">
        <f t="shared" si="159"/>
        <v>15348.546653875792</v>
      </c>
      <c r="BU45" s="28">
        <f t="shared" si="159"/>
        <v>15348.546653875792</v>
      </c>
      <c r="BV45" s="28">
        <f t="shared" si="159"/>
        <v>15348.546653875792</v>
      </c>
      <c r="BW45" s="28">
        <f t="shared" ref="BW45:DZ45" si="160">BW43-BW42</f>
        <v>15348.546653875792</v>
      </c>
      <c r="BX45" s="28">
        <f t="shared" si="160"/>
        <v>15348.546653875792</v>
      </c>
      <c r="BY45" s="28">
        <f t="shared" si="160"/>
        <v>15348.546653875792</v>
      </c>
      <c r="BZ45" s="28">
        <f t="shared" si="160"/>
        <v>15348.546653875792</v>
      </c>
      <c r="CA45" s="28">
        <f t="shared" si="160"/>
        <v>15348.546653875792</v>
      </c>
      <c r="CB45" s="28">
        <f t="shared" si="160"/>
        <v>15348.546653875792</v>
      </c>
      <c r="CC45" s="28">
        <f t="shared" si="160"/>
        <v>15348.546653875792</v>
      </c>
      <c r="CD45" s="28">
        <f t="shared" si="160"/>
        <v>17641.593193982382</v>
      </c>
      <c r="CE45" s="28">
        <f t="shared" si="160"/>
        <v>17641.593193982382</v>
      </c>
      <c r="CF45" s="28">
        <f t="shared" si="160"/>
        <v>17641.593193982382</v>
      </c>
      <c r="CG45" s="28">
        <f t="shared" si="160"/>
        <v>17641.593193982382</v>
      </c>
      <c r="CH45" s="28">
        <f t="shared" si="160"/>
        <v>17641.593193982382</v>
      </c>
      <c r="CI45" s="28">
        <f t="shared" si="160"/>
        <v>17641.593193982382</v>
      </c>
      <c r="CJ45" s="28">
        <f t="shared" si="160"/>
        <v>17641.593193982382</v>
      </c>
      <c r="CK45" s="28">
        <f t="shared" si="160"/>
        <v>17641.593193982382</v>
      </c>
      <c r="CL45" s="28">
        <f t="shared" si="160"/>
        <v>17641.593193982382</v>
      </c>
      <c r="CM45" s="28">
        <f t="shared" si="160"/>
        <v>17641.593193982382</v>
      </c>
      <c r="CN45" s="28">
        <f t="shared" si="160"/>
        <v>17641.593193982382</v>
      </c>
      <c r="CO45" s="28">
        <f t="shared" si="160"/>
        <v>17641.593193982382</v>
      </c>
      <c r="CP45" s="28">
        <f t="shared" si="160"/>
        <v>20015.687317033364</v>
      </c>
      <c r="CQ45" s="28">
        <f t="shared" si="160"/>
        <v>20015.687317033364</v>
      </c>
      <c r="CR45" s="28">
        <f t="shared" si="160"/>
        <v>20015.687317033364</v>
      </c>
      <c r="CS45" s="28">
        <f t="shared" si="160"/>
        <v>20015.687317033364</v>
      </c>
      <c r="CT45" s="28">
        <f t="shared" si="160"/>
        <v>20015.687317033364</v>
      </c>
      <c r="CU45" s="28">
        <f t="shared" si="160"/>
        <v>20015.687317033364</v>
      </c>
      <c r="CV45" s="28">
        <f t="shared" si="160"/>
        <v>20015.687317033364</v>
      </c>
      <c r="CW45" s="28">
        <f t="shared" si="160"/>
        <v>20015.687317033364</v>
      </c>
      <c r="CX45" s="28">
        <f t="shared" si="160"/>
        <v>20015.687317033364</v>
      </c>
      <c r="CY45" s="28">
        <f t="shared" si="160"/>
        <v>20015.687317033364</v>
      </c>
      <c r="CZ45" s="28">
        <f t="shared" si="160"/>
        <v>20015.687317033364</v>
      </c>
      <c r="DA45" s="28">
        <f t="shared" si="160"/>
        <v>20015.687317033364</v>
      </c>
      <c r="DB45" s="28">
        <f t="shared" si="160"/>
        <v>22473.505574251805</v>
      </c>
      <c r="DC45" s="28">
        <f t="shared" si="160"/>
        <v>22473.505574251805</v>
      </c>
      <c r="DD45" s="28">
        <f t="shared" si="160"/>
        <v>22473.505574251805</v>
      </c>
      <c r="DE45" s="28">
        <f t="shared" si="160"/>
        <v>22473.505574251805</v>
      </c>
      <c r="DF45" s="28">
        <f t="shared" si="160"/>
        <v>22473.505574251805</v>
      </c>
      <c r="DG45" s="28">
        <f t="shared" si="160"/>
        <v>22473.505574251805</v>
      </c>
      <c r="DH45" s="28">
        <f t="shared" si="160"/>
        <v>22473.505574251805</v>
      </c>
      <c r="DI45" s="28">
        <f t="shared" si="160"/>
        <v>22473.505574251805</v>
      </c>
      <c r="DJ45" s="28">
        <f t="shared" si="160"/>
        <v>22473.505574251805</v>
      </c>
      <c r="DK45" s="28">
        <f t="shared" si="160"/>
        <v>22473.505574251805</v>
      </c>
      <c r="DL45" s="28">
        <f t="shared" si="160"/>
        <v>22473.505574251805</v>
      </c>
      <c r="DM45" s="28">
        <f t="shared" si="160"/>
        <v>22473.505574251805</v>
      </c>
      <c r="DN45" s="28">
        <f t="shared" si="160"/>
        <v>25017.809715872379</v>
      </c>
      <c r="DO45" s="28">
        <f t="shared" si="160"/>
        <v>25017.809715872379</v>
      </c>
      <c r="DP45" s="28">
        <f t="shared" si="160"/>
        <v>25017.809715872379</v>
      </c>
      <c r="DQ45" s="28">
        <f t="shared" si="160"/>
        <v>25017.809715872379</v>
      </c>
      <c r="DR45" s="28">
        <f t="shared" si="160"/>
        <v>25017.809715872379</v>
      </c>
      <c r="DS45" s="28">
        <f t="shared" si="160"/>
        <v>25017.809715872379</v>
      </c>
      <c r="DT45" s="28">
        <f t="shared" si="160"/>
        <v>25017.809715872379</v>
      </c>
      <c r="DU45" s="28">
        <f t="shared" si="160"/>
        <v>25017.809715872379</v>
      </c>
      <c r="DV45" s="28">
        <f t="shared" si="160"/>
        <v>25017.809715872379</v>
      </c>
      <c r="DW45" s="28">
        <f t="shared" si="160"/>
        <v>25017.809715872379</v>
      </c>
      <c r="DX45" s="28">
        <f t="shared" si="160"/>
        <v>25017.809715872379</v>
      </c>
      <c r="DY45" s="28">
        <f t="shared" si="160"/>
        <v>25017.809715872379</v>
      </c>
      <c r="DZ45" s="28">
        <f t="shared" si="160"/>
        <v>5139904.3600835102</v>
      </c>
      <c r="EA45" s="71"/>
      <c r="EB45" s="69"/>
    </row>
    <row r="46" spans="1:134" s="28" customFormat="1" x14ac:dyDescent="0.25">
      <c r="A46"/>
      <c r="B46"/>
      <c r="C46"/>
      <c r="D46"/>
      <c r="E46"/>
      <c r="F46"/>
      <c r="G46"/>
      <c r="H46"/>
      <c r="EA46" s="71"/>
      <c r="EB46" s="69"/>
    </row>
    <row r="47" spans="1:134" s="28" customFormat="1" x14ac:dyDescent="0.25">
      <c r="A47"/>
      <c r="B47"/>
      <c r="C47"/>
      <c r="D47"/>
      <c r="E47"/>
      <c r="F47"/>
      <c r="G47"/>
      <c r="H47"/>
      <c r="EA47" s="71"/>
      <c r="EB47" s="69"/>
    </row>
    <row r="48" spans="1:134" s="28" customFormat="1" x14ac:dyDescent="0.25">
      <c r="A48"/>
      <c r="B48" t="s">
        <v>41</v>
      </c>
      <c r="C48"/>
      <c r="D48"/>
      <c r="E48"/>
      <c r="F48"/>
      <c r="G48"/>
      <c r="H48"/>
      <c r="J48" s="28">
        <f>I52</f>
        <v>0</v>
      </c>
      <c r="K48" s="28">
        <f t="shared" ref="K48:BV48" si="161">J52</f>
        <v>191479.0771443561</v>
      </c>
      <c r="L48" s="28">
        <f t="shared" si="161"/>
        <v>193671.1069596234</v>
      </c>
      <c r="M48" s="28">
        <f t="shared" si="161"/>
        <v>197151.60806699624</v>
      </c>
      <c r="N48" s="28">
        <f t="shared" si="161"/>
        <v>203199.15003861897</v>
      </c>
      <c r="O48" s="28">
        <f t="shared" si="161"/>
        <v>213900.11291782078</v>
      </c>
      <c r="P48" s="28">
        <f t="shared" si="161"/>
        <v>232244.31572283732</v>
      </c>
      <c r="Q48" s="28">
        <f t="shared" si="161"/>
        <v>261905.5844890975</v>
      </c>
      <c r="R48" s="28">
        <f t="shared" si="161"/>
        <v>301560.62601303251</v>
      </c>
      <c r="S48" s="28">
        <f t="shared" si="161"/>
        <v>353743.35057730653</v>
      </c>
      <c r="T48" s="28">
        <f t="shared" si="161"/>
        <v>413822.0170810066</v>
      </c>
      <c r="U48" s="28">
        <f t="shared" si="161"/>
        <v>416484.56039908814</v>
      </c>
      <c r="V48" s="28">
        <f t="shared" si="161"/>
        <v>419164.23460104741</v>
      </c>
      <c r="W48" s="28">
        <f t="shared" si="161"/>
        <v>421861.14990750712</v>
      </c>
      <c r="X48" s="28">
        <f t="shared" si="161"/>
        <v>424575.41724825266</v>
      </c>
      <c r="Y48" s="28">
        <f t="shared" si="161"/>
        <v>427307.14826679521</v>
      </c>
      <c r="Z48" s="28">
        <f t="shared" si="161"/>
        <v>430056.45532496349</v>
      </c>
      <c r="AA48" s="28">
        <f t="shared" si="161"/>
        <v>432823.45150752563</v>
      </c>
      <c r="AB48" s="28">
        <f t="shared" si="161"/>
        <v>435608.25062684069</v>
      </c>
      <c r="AC48" s="28">
        <f t="shared" si="161"/>
        <v>438410.96722753969</v>
      </c>
      <c r="AD48" s="28">
        <f t="shared" si="161"/>
        <v>441231.7165912374</v>
      </c>
      <c r="AE48" s="28">
        <f t="shared" si="161"/>
        <v>444070.61474127392</v>
      </c>
      <c r="AF48" s="28">
        <f t="shared" si="161"/>
        <v>446927.77844748698</v>
      </c>
      <c r="AG48" s="28">
        <f t="shared" si="161"/>
        <v>449803.32523101504</v>
      </c>
      <c r="AH48" s="28">
        <f t="shared" si="161"/>
        <v>452697.37336913106</v>
      </c>
      <c r="AI48" s="28">
        <f t="shared" si="161"/>
        <v>455610.04190010752</v>
      </c>
      <c r="AJ48" s="28">
        <f t="shared" si="161"/>
        <v>458541.45062811271</v>
      </c>
      <c r="AK48" s="28">
        <f t="shared" si="161"/>
        <v>461491.72012813867</v>
      </c>
      <c r="AL48" s="28">
        <f t="shared" si="161"/>
        <v>464460.97175096039</v>
      </c>
      <c r="AM48" s="28">
        <f t="shared" si="161"/>
        <v>467449.32762812753</v>
      </c>
      <c r="AN48" s="28">
        <f t="shared" si="161"/>
        <v>470456.91067698778</v>
      </c>
      <c r="AO48" s="28">
        <f t="shared" si="161"/>
        <v>469535.44704050774</v>
      </c>
      <c r="AP48" s="28">
        <f t="shared" si="161"/>
        <v>470308.71012680134</v>
      </c>
      <c r="AQ48" s="28">
        <f t="shared" si="161"/>
        <v>471086.94841107505</v>
      </c>
      <c r="AR48" s="28">
        <f t="shared" si="161"/>
        <v>471870.19390390255</v>
      </c>
      <c r="AS48" s="28">
        <f t="shared" si="161"/>
        <v>472658.47882181441</v>
      </c>
      <c r="AT48" s="28">
        <f t="shared" si="161"/>
        <v>473451.83558862342</v>
      </c>
      <c r="AU48" s="28">
        <f t="shared" si="161"/>
        <v>474186.73154035065</v>
      </c>
      <c r="AV48" s="28">
        <f t="shared" si="161"/>
        <v>474926.35583475902</v>
      </c>
      <c r="AW48" s="28">
        <f t="shared" si="161"/>
        <v>475670.73889414768</v>
      </c>
      <c r="AX48" s="28">
        <f t="shared" si="161"/>
        <v>476419.91133655387</v>
      </c>
      <c r="AY48" s="28">
        <f t="shared" si="161"/>
        <v>477173.90397701203</v>
      </c>
      <c r="AZ48" s="28">
        <f t="shared" si="161"/>
        <v>477932.74782882165</v>
      </c>
      <c r="BA48" s="28">
        <f t="shared" si="161"/>
        <v>478696.47410482261</v>
      </c>
      <c r="BB48" s="28">
        <f t="shared" si="161"/>
        <v>479465.11421867914</v>
      </c>
      <c r="BC48" s="28">
        <f t="shared" si="161"/>
        <v>480238.69978617202</v>
      </c>
      <c r="BD48" s="28">
        <f t="shared" si="161"/>
        <v>481017.26262649876</v>
      </c>
      <c r="BE48" s="28">
        <f t="shared" si="161"/>
        <v>481800.83476358274</v>
      </c>
      <c r="BF48" s="28">
        <f t="shared" si="161"/>
        <v>482589.44842739007</v>
      </c>
      <c r="BG48" s="28">
        <f t="shared" si="161"/>
        <v>483145.50794089161</v>
      </c>
      <c r="BH48" s="28">
        <f t="shared" si="161"/>
        <v>483705.14515804598</v>
      </c>
      <c r="BI48" s="28">
        <f t="shared" si="161"/>
        <v>484268.38309790619</v>
      </c>
      <c r="BJ48" s="28">
        <f t="shared" si="161"/>
        <v>484835.24492763059</v>
      </c>
      <c r="BK48" s="28">
        <f t="shared" si="161"/>
        <v>485405.75396343559</v>
      </c>
      <c r="BL48" s="28">
        <f t="shared" si="161"/>
        <v>485979.93367155502</v>
      </c>
      <c r="BM48" s="28">
        <f t="shared" si="161"/>
        <v>486557.80766920501</v>
      </c>
      <c r="BN48" s="28">
        <f t="shared" si="161"/>
        <v>488229.00705737813</v>
      </c>
      <c r="BO48" s="28">
        <f t="shared" si="161"/>
        <v>489910.95899273461</v>
      </c>
      <c r="BP48" s="28">
        <f t="shared" si="161"/>
        <v>491603.73265748675</v>
      </c>
      <c r="BQ48" s="28">
        <f t="shared" si="161"/>
        <v>493307.39767896733</v>
      </c>
      <c r="BR48" s="28">
        <f t="shared" si="161"/>
        <v>495022.02413249348</v>
      </c>
      <c r="BS48" s="28">
        <f t="shared" si="161"/>
        <v>496501.61666822393</v>
      </c>
      <c r="BT48" s="28">
        <f t="shared" si="161"/>
        <v>497990.7289468798</v>
      </c>
      <c r="BU48" s="28">
        <f t="shared" si="161"/>
        <v>499489.42221877375</v>
      </c>
      <c r="BV48" s="28">
        <f t="shared" si="161"/>
        <v>500997.75812830467</v>
      </c>
      <c r="BW48" s="28">
        <f t="shared" ref="BW48:DZ48" si="162">BV52</f>
        <v>502515.79871649353</v>
      </c>
      <c r="BX48" s="28">
        <f t="shared" si="162"/>
        <v>504043.60642353503</v>
      </c>
      <c r="BY48" s="28">
        <f t="shared" si="162"/>
        <v>505581.24409136595</v>
      </c>
      <c r="BZ48" s="28">
        <f t="shared" si="162"/>
        <v>507128.77496624994</v>
      </c>
      <c r="CA48" s="28">
        <f t="shared" si="162"/>
        <v>508686.26270137908</v>
      </c>
      <c r="CB48" s="28">
        <f t="shared" si="162"/>
        <v>510253.77135949204</v>
      </c>
      <c r="CC48" s="28">
        <f t="shared" si="162"/>
        <v>511831.36541550898</v>
      </c>
      <c r="CD48" s="28">
        <f t="shared" si="162"/>
        <v>513419.10975918366</v>
      </c>
      <c r="CE48" s="28">
        <f t="shared" si="162"/>
        <v>514762.28674887179</v>
      </c>
      <c r="CF48" s="28">
        <f t="shared" si="162"/>
        <v>516114.10577975464</v>
      </c>
      <c r="CG48" s="28">
        <f t="shared" si="162"/>
        <v>517474.62245498545</v>
      </c>
      <c r="CH48" s="28">
        <f t="shared" si="162"/>
        <v>518843.89273546985</v>
      </c>
      <c r="CI48" s="28">
        <f t="shared" si="162"/>
        <v>520221.97294216766</v>
      </c>
      <c r="CJ48" s="28">
        <f t="shared" si="162"/>
        <v>521608.91975840932</v>
      </c>
      <c r="CK48" s="28">
        <f t="shared" si="162"/>
        <v>523004.79023222765</v>
      </c>
      <c r="CL48" s="28">
        <f t="shared" si="162"/>
        <v>524409.64177870424</v>
      </c>
      <c r="CM48" s="28">
        <f t="shared" si="162"/>
        <v>525823.53218233096</v>
      </c>
      <c r="CN48" s="28">
        <f t="shared" si="162"/>
        <v>527246.51959938684</v>
      </c>
      <c r="CO48" s="28">
        <f t="shared" si="162"/>
        <v>528678.66256033024</v>
      </c>
      <c r="CP48" s="28">
        <f t="shared" si="162"/>
        <v>530120.01997220609</v>
      </c>
      <c r="CQ48" s="28">
        <f t="shared" si="162"/>
        <v>531306.86288517469</v>
      </c>
      <c r="CR48" s="28">
        <f t="shared" si="162"/>
        <v>532501.34198118118</v>
      </c>
      <c r="CS48" s="28">
        <f t="shared" si="162"/>
        <v>533703.50639165717</v>
      </c>
      <c r="CT48" s="28">
        <f t="shared" si="162"/>
        <v>534913.4055641474</v>
      </c>
      <c r="CU48" s="28">
        <f t="shared" si="162"/>
        <v>536131.08926434349</v>
      </c>
      <c r="CV48" s="28">
        <f t="shared" si="162"/>
        <v>537356.60757813102</v>
      </c>
      <c r="CW48" s="28">
        <f t="shared" si="162"/>
        <v>538590.01091364992</v>
      </c>
      <c r="CX48" s="28">
        <f t="shared" si="162"/>
        <v>539831.35000336729</v>
      </c>
      <c r="CY48" s="28">
        <f t="shared" si="162"/>
        <v>541080.67590616457</v>
      </c>
      <c r="CZ48" s="28">
        <f t="shared" si="162"/>
        <v>542338.04000943771</v>
      </c>
      <c r="DA48" s="28">
        <f t="shared" si="162"/>
        <v>543603.49403121055</v>
      </c>
      <c r="DB48" s="28">
        <f t="shared" si="162"/>
        <v>544877.0900222623</v>
      </c>
      <c r="DC48" s="28">
        <f t="shared" si="162"/>
        <v>545885.7894507997</v>
      </c>
      <c r="DD48" s="28">
        <f t="shared" si="162"/>
        <v>546900.97888183221</v>
      </c>
      <c r="DE48" s="28">
        <f t="shared" si="162"/>
        <v>547922.70007223135</v>
      </c>
      <c r="DF48" s="28">
        <f t="shared" si="162"/>
        <v>548950.99504753354</v>
      </c>
      <c r="DG48" s="28">
        <f t="shared" si="162"/>
        <v>549985.90610366885</v>
      </c>
      <c r="DH48" s="28">
        <f t="shared" si="162"/>
        <v>551027.47580870043</v>
      </c>
      <c r="DI48" s="28">
        <f t="shared" si="162"/>
        <v>552075.74700457591</v>
      </c>
      <c r="DJ48" s="28">
        <f t="shared" si="162"/>
        <v>553130.76280888903</v>
      </c>
      <c r="DK48" s="28">
        <f t="shared" si="162"/>
        <v>554192.5666166537</v>
      </c>
      <c r="DL48" s="28">
        <f t="shared" si="162"/>
        <v>555261.20210208837</v>
      </c>
      <c r="DM48" s="28">
        <f t="shared" si="162"/>
        <v>556336.71322041296</v>
      </c>
      <c r="DN48" s="28">
        <f t="shared" si="162"/>
        <v>557419.14420965652</v>
      </c>
      <c r="DO48" s="28">
        <f t="shared" si="162"/>
        <v>558225.83913229685</v>
      </c>
      <c r="DP48" s="28">
        <f t="shared" si="162"/>
        <v>559037.72435435897</v>
      </c>
      <c r="DQ48" s="28">
        <f t="shared" si="162"/>
        <v>559854.83327038574</v>
      </c>
      <c r="DR48" s="28">
        <f t="shared" si="162"/>
        <v>560677.1994897814</v>
      </c>
      <c r="DS48" s="28">
        <f t="shared" si="162"/>
        <v>561504.85683819407</v>
      </c>
      <c r="DT48" s="28">
        <f t="shared" si="162"/>
        <v>562337.83935890719</v>
      </c>
      <c r="DU48" s="28">
        <f t="shared" si="162"/>
        <v>563176.18131423974</v>
      </c>
      <c r="DV48" s="28">
        <f t="shared" si="162"/>
        <v>564019.91718695534</v>
      </c>
      <c r="DW48" s="28">
        <f t="shared" si="162"/>
        <v>564869.08168168087</v>
      </c>
      <c r="DX48" s="28">
        <f t="shared" si="162"/>
        <v>565723.70972633385</v>
      </c>
      <c r="DY48" s="28">
        <f t="shared" si="162"/>
        <v>566583.83647355891</v>
      </c>
      <c r="DZ48" s="28">
        <f t="shared" si="162"/>
        <v>567449.4973021741</v>
      </c>
      <c r="EA48" s="71"/>
      <c r="EB48" s="69"/>
    </row>
    <row r="49" spans="1:132" s="28" customFormat="1" x14ac:dyDescent="0.25">
      <c r="A49"/>
      <c r="B49" t="s">
        <v>32</v>
      </c>
      <c r="C49"/>
      <c r="D49"/>
      <c r="E49"/>
      <c r="F49"/>
      <c r="G49"/>
      <c r="H49"/>
      <c r="J49" s="28">
        <f>J48*(((1+$G$38)^(1/12))-1)</f>
        <v>0</v>
      </c>
      <c r="K49" s="28">
        <f t="shared" ref="K49:BV49" si="163">K48*(((1+$G$38)^(1/12))-1)</f>
        <v>1231.9821477824567</v>
      </c>
      <c r="L49" s="28">
        <f t="shared" si="163"/>
        <v>1246.0857336159117</v>
      </c>
      <c r="M49" s="28">
        <f t="shared" si="163"/>
        <v>1268.4793825386489</v>
      </c>
      <c r="N49" s="28">
        <f t="shared" si="163"/>
        <v>1307.3894496755793</v>
      </c>
      <c r="O49" s="28">
        <f t="shared" si="163"/>
        <v>1376.2397670463927</v>
      </c>
      <c r="P49" s="28">
        <f t="shared" si="163"/>
        <v>1494.2669202378784</v>
      </c>
      <c r="Q49" s="28">
        <f t="shared" si="163"/>
        <v>1685.1084165809007</v>
      </c>
      <c r="R49" s="28">
        <f t="shared" si="163"/>
        <v>1940.2501477593348</v>
      </c>
      <c r="S49" s="28">
        <f t="shared" si="163"/>
        <v>2275.9953688278897</v>
      </c>
      <c r="T49" s="28">
        <f t="shared" si="163"/>
        <v>2662.5433180815503</v>
      </c>
      <c r="U49" s="28">
        <f t="shared" si="163"/>
        <v>2679.6742019592753</v>
      </c>
      <c r="V49" s="28">
        <f t="shared" si="163"/>
        <v>2696.9153064596808</v>
      </c>
      <c r="W49" s="28">
        <f t="shared" si="163"/>
        <v>2714.2673407455718</v>
      </c>
      <c r="X49" s="28">
        <f t="shared" si="163"/>
        <v>2731.7310185425272</v>
      </c>
      <c r="Y49" s="28">
        <f t="shared" si="163"/>
        <v>2749.3070581682605</v>
      </c>
      <c r="Z49" s="28">
        <f t="shared" si="163"/>
        <v>2766.9961825621604</v>
      </c>
      <c r="AA49" s="28">
        <f t="shared" si="163"/>
        <v>2784.7991193150297</v>
      </c>
      <c r="AB49" s="28">
        <f t="shared" si="163"/>
        <v>2802.7166006990137</v>
      </c>
      <c r="AC49" s="28">
        <f t="shared" si="163"/>
        <v>2820.7493636977174</v>
      </c>
      <c r="AD49" s="28">
        <f t="shared" si="163"/>
        <v>2838.8981500365217</v>
      </c>
      <c r="AE49" s="28">
        <f t="shared" si="163"/>
        <v>2857.1637062130894</v>
      </c>
      <c r="AF49" s="28">
        <f t="shared" si="163"/>
        <v>2875.5467835280733</v>
      </c>
      <c r="AG49" s="28">
        <f t="shared" si="163"/>
        <v>2894.0481381160166</v>
      </c>
      <c r="AH49" s="28">
        <f t="shared" si="163"/>
        <v>2912.6685309764543</v>
      </c>
      <c r="AI49" s="28">
        <f t="shared" si="163"/>
        <v>2931.4087280052163</v>
      </c>
      <c r="AJ49" s="28">
        <f t="shared" si="163"/>
        <v>2950.2695000259287</v>
      </c>
      <c r="AK49" s="28">
        <f t="shared" si="163"/>
        <v>2969.2516228217205</v>
      </c>
      <c r="AL49" s="28">
        <f t="shared" si="163"/>
        <v>2988.3558771671319</v>
      </c>
      <c r="AM49" s="28">
        <f t="shared" si="163"/>
        <v>3007.583048860231</v>
      </c>
      <c r="AN49" s="28">
        <f t="shared" si="163"/>
        <v>3026.9339287549337</v>
      </c>
      <c r="AO49" s="28">
        <f t="shared" si="163"/>
        <v>3021.0052039725479</v>
      </c>
      <c r="AP49" s="28">
        <f t="shared" si="163"/>
        <v>3025.9804019527151</v>
      </c>
      <c r="AQ49" s="28">
        <f t="shared" si="163"/>
        <v>3030.9876105064895</v>
      </c>
      <c r="AR49" s="28">
        <f t="shared" si="163"/>
        <v>3036.027035590866</v>
      </c>
      <c r="AS49" s="28">
        <f t="shared" si="163"/>
        <v>3041.0988844879726</v>
      </c>
      <c r="AT49" s="28">
        <f t="shared" si="163"/>
        <v>3046.2033658135965</v>
      </c>
      <c r="AU49" s="28">
        <f t="shared" si="163"/>
        <v>3050.9317084947293</v>
      </c>
      <c r="AV49" s="28">
        <f t="shared" si="163"/>
        <v>3055.6904734750428</v>
      </c>
      <c r="AW49" s="28">
        <f t="shared" si="163"/>
        <v>3060.4798564925259</v>
      </c>
      <c r="AX49" s="28">
        <f t="shared" si="163"/>
        <v>3065.300054544552</v>
      </c>
      <c r="AY49" s="28">
        <f t="shared" si="163"/>
        <v>3070.1512658959809</v>
      </c>
      <c r="AZ49" s="28">
        <f t="shared" si="163"/>
        <v>3075.0336900873149</v>
      </c>
      <c r="BA49" s="28">
        <f t="shared" si="163"/>
        <v>3079.9475279429062</v>
      </c>
      <c r="BB49" s="28">
        <f t="shared" si="163"/>
        <v>3084.8929815792153</v>
      </c>
      <c r="BC49" s="28">
        <f t="shared" si="163"/>
        <v>3089.8702544131288</v>
      </c>
      <c r="BD49" s="28">
        <f t="shared" si="163"/>
        <v>3094.8795511703206</v>
      </c>
      <c r="BE49" s="28">
        <f t="shared" si="163"/>
        <v>3099.9210778936786</v>
      </c>
      <c r="BF49" s="28">
        <f t="shared" si="163"/>
        <v>3104.9950419517754</v>
      </c>
      <c r="BG49" s="28">
        <f t="shared" si="163"/>
        <v>3108.5727456045979</v>
      </c>
      <c r="BH49" s="28">
        <f t="shared" si="163"/>
        <v>3112.1734683104478</v>
      </c>
      <c r="BI49" s="28">
        <f t="shared" si="163"/>
        <v>3115.7973581746046</v>
      </c>
      <c r="BJ49" s="28">
        <f t="shared" si="163"/>
        <v>3119.4445642552632</v>
      </c>
      <c r="BK49" s="28">
        <f t="shared" si="163"/>
        <v>3123.1152365696616</v>
      </c>
      <c r="BL49" s="28">
        <f t="shared" si="163"/>
        <v>3126.809526100255</v>
      </c>
      <c r="BM49" s="28">
        <f t="shared" si="163"/>
        <v>3130.5275848009228</v>
      </c>
      <c r="BN49" s="28">
        <f t="shared" si="163"/>
        <v>3141.2801319842483</v>
      </c>
      <c r="BO49" s="28">
        <f t="shared" si="163"/>
        <v>3152.1018613799101</v>
      </c>
      <c r="BP49" s="28">
        <f t="shared" si="163"/>
        <v>3162.9932181083464</v>
      </c>
      <c r="BQ49" s="28">
        <f t="shared" si="163"/>
        <v>3173.9546501539121</v>
      </c>
      <c r="BR49" s="28">
        <f t="shared" si="163"/>
        <v>3184.9866083833076</v>
      </c>
      <c r="BS49" s="28">
        <f t="shared" si="163"/>
        <v>3194.5063513087339</v>
      </c>
      <c r="BT49" s="28">
        <f t="shared" si="163"/>
        <v>3204.0873445467814</v>
      </c>
      <c r="BU49" s="28">
        <f t="shared" si="163"/>
        <v>3213.7299821838069</v>
      </c>
      <c r="BV49" s="28">
        <f t="shared" si="163"/>
        <v>3223.4346608417281</v>
      </c>
      <c r="BW49" s="28">
        <f t="shared" ref="BW49:DZ49" si="164">BW48*(((1+$G$38)^(1/12))-1)</f>
        <v>3233.2017796943423</v>
      </c>
      <c r="BX49" s="28">
        <f t="shared" si="164"/>
        <v>3243.0317404837429</v>
      </c>
      <c r="BY49" s="28">
        <f t="shared" si="164"/>
        <v>3252.9249475368424</v>
      </c>
      <c r="BZ49" s="28">
        <f t="shared" si="164"/>
        <v>3262.881807782006</v>
      </c>
      <c r="CA49" s="28">
        <f t="shared" si="164"/>
        <v>3272.902730765788</v>
      </c>
      <c r="CB49" s="28">
        <f t="shared" si="164"/>
        <v>3282.9881286697778</v>
      </c>
      <c r="CC49" s="28">
        <f t="shared" si="164"/>
        <v>3293.1384163275529</v>
      </c>
      <c r="CD49" s="28">
        <f t="shared" si="164"/>
        <v>3303.3540112417436</v>
      </c>
      <c r="CE49" s="28">
        <f t="shared" si="164"/>
        <v>3311.996052436461</v>
      </c>
      <c r="CF49" s="28">
        <f t="shared" si="164"/>
        <v>3320.6936967844367</v>
      </c>
      <c r="CG49" s="28">
        <f t="shared" si="164"/>
        <v>3329.4473020380337</v>
      </c>
      <c r="CH49" s="28">
        <f t="shared" si="164"/>
        <v>3338.2572282514029</v>
      </c>
      <c r="CI49" s="28">
        <f t="shared" si="164"/>
        <v>3347.1238377952964</v>
      </c>
      <c r="CJ49" s="28">
        <f t="shared" si="164"/>
        <v>3356.0474953719686</v>
      </c>
      <c r="CK49" s="28">
        <f t="shared" si="164"/>
        <v>3365.0285680301808</v>
      </c>
      <c r="CL49" s="28">
        <f t="shared" si="164"/>
        <v>3374.0674251802961</v>
      </c>
      <c r="CM49" s="28">
        <f t="shared" si="164"/>
        <v>3383.1644386094754</v>
      </c>
      <c r="CN49" s="28">
        <f t="shared" si="164"/>
        <v>3392.3199824969688</v>
      </c>
      <c r="CO49" s="28">
        <f t="shared" si="164"/>
        <v>3401.5344334295078</v>
      </c>
      <c r="CP49" s="28">
        <f t="shared" si="164"/>
        <v>3410.8081704167939</v>
      </c>
      <c r="CQ49" s="28">
        <f t="shared" si="164"/>
        <v>3418.4443534546781</v>
      </c>
      <c r="CR49" s="28">
        <f t="shared" si="164"/>
        <v>3426.1296679241532</v>
      </c>
      <c r="CS49" s="28">
        <f t="shared" si="164"/>
        <v>3433.8644299383304</v>
      </c>
      <c r="CT49" s="28">
        <f t="shared" si="164"/>
        <v>3441.6489576442009</v>
      </c>
      <c r="CU49" s="28">
        <f t="shared" si="164"/>
        <v>3449.483571235723</v>
      </c>
      <c r="CV49" s="28">
        <f t="shared" si="164"/>
        <v>3457.3685929669923</v>
      </c>
      <c r="CW49" s="28">
        <f t="shared" si="164"/>
        <v>3465.3043471654996</v>
      </c>
      <c r="CX49" s="28">
        <f t="shared" si="164"/>
        <v>3473.2911602454656</v>
      </c>
      <c r="CY49" s="28">
        <f t="shared" si="164"/>
        <v>3481.3293607212704</v>
      </c>
      <c r="CZ49" s="28">
        <f t="shared" si="164"/>
        <v>3489.4192792209674</v>
      </c>
      <c r="DA49" s="28">
        <f t="shared" si="164"/>
        <v>3497.5612484998787</v>
      </c>
      <c r="DB49" s="28">
        <f t="shared" si="164"/>
        <v>3505.7556034542854</v>
      </c>
      <c r="DC49" s="28">
        <f t="shared" si="164"/>
        <v>3512.245605949438</v>
      </c>
      <c r="DD49" s="28">
        <f t="shared" si="164"/>
        <v>3518.7773653160584</v>
      </c>
      <c r="DE49" s="28">
        <f t="shared" si="164"/>
        <v>3525.3511502191154</v>
      </c>
      <c r="DF49" s="28">
        <f t="shared" si="164"/>
        <v>3531.9672310521746</v>
      </c>
      <c r="DG49" s="28">
        <f t="shared" si="164"/>
        <v>3538.6258799485249</v>
      </c>
      <c r="DH49" s="28">
        <f t="shared" si="164"/>
        <v>3545.3273707923654</v>
      </c>
      <c r="DI49" s="28">
        <f t="shared" si="164"/>
        <v>3552.0719792300774</v>
      </c>
      <c r="DJ49" s="28">
        <f t="shared" si="164"/>
        <v>3558.8599826815575</v>
      </c>
      <c r="DK49" s="28">
        <f t="shared" si="164"/>
        <v>3565.691660351632</v>
      </c>
      <c r="DL49" s="28">
        <f t="shared" si="164"/>
        <v>3572.5672932415364</v>
      </c>
      <c r="DM49" s="28">
        <f t="shared" si="164"/>
        <v>3579.4871641604805</v>
      </c>
      <c r="DN49" s="28">
        <f t="shared" si="164"/>
        <v>3586.4515577372745</v>
      </c>
      <c r="DO49" s="28">
        <f t="shared" si="164"/>
        <v>3591.6418571591289</v>
      </c>
      <c r="DP49" s="28">
        <f t="shared" si="164"/>
        <v>3596.8655511237434</v>
      </c>
      <c r="DQ49" s="28">
        <f t="shared" si="164"/>
        <v>3602.1228544926121</v>
      </c>
      <c r="DR49" s="28">
        <f t="shared" si="164"/>
        <v>3607.4139835096535</v>
      </c>
      <c r="DS49" s="28">
        <f t="shared" si="164"/>
        <v>3612.7391558101062</v>
      </c>
      <c r="DT49" s="28">
        <f t="shared" si="164"/>
        <v>3618.0985904294807</v>
      </c>
      <c r="DU49" s="28">
        <f t="shared" si="164"/>
        <v>3623.4925078125698</v>
      </c>
      <c r="DV49" s="28">
        <f t="shared" si="164"/>
        <v>3628.9211298225118</v>
      </c>
      <c r="DW49" s="28">
        <f t="shared" si="164"/>
        <v>3634.3846797499218</v>
      </c>
      <c r="DX49" s="28">
        <f t="shared" si="164"/>
        <v>3639.8833823220725</v>
      </c>
      <c r="DY49" s="28">
        <f t="shared" si="164"/>
        <v>3645.4174637121378</v>
      </c>
      <c r="DZ49" s="28">
        <f t="shared" si="164"/>
        <v>3650.9871515484983</v>
      </c>
      <c r="EA49" s="71"/>
      <c r="EB49" s="69"/>
    </row>
    <row r="50" spans="1:132" s="28" customFormat="1" x14ac:dyDescent="0.25">
      <c r="A50"/>
      <c r="B50" t="s">
        <v>33</v>
      </c>
      <c r="C50"/>
      <c r="D50"/>
      <c r="E50"/>
      <c r="F50"/>
      <c r="G50"/>
      <c r="H50"/>
      <c r="J50" s="28">
        <f t="shared" ref="J50:AO50" si="165">-MIN(J33,0)*$D$3</f>
        <v>191479.0771443561</v>
      </c>
      <c r="K50" s="28">
        <f t="shared" si="165"/>
        <v>960.04766748483917</v>
      </c>
      <c r="L50" s="28">
        <f t="shared" si="165"/>
        <v>2234.4153737569322</v>
      </c>
      <c r="M50" s="28">
        <f t="shared" si="165"/>
        <v>4779.0625890841029</v>
      </c>
      <c r="N50" s="28">
        <f t="shared" si="165"/>
        <v>9393.5734295262373</v>
      </c>
      <c r="O50" s="28">
        <f t="shared" si="165"/>
        <v>16967.963037970163</v>
      </c>
      <c r="P50" s="28">
        <f t="shared" si="165"/>
        <v>28167.001846022282</v>
      </c>
      <c r="Q50" s="28">
        <f t="shared" si="165"/>
        <v>37969.933107354103</v>
      </c>
      <c r="R50" s="28">
        <f t="shared" si="165"/>
        <v>50242.474416514706</v>
      </c>
      <c r="S50" s="28">
        <f t="shared" si="165"/>
        <v>57802.671134872202</v>
      </c>
      <c r="T50" s="28">
        <f t="shared" si="165"/>
        <v>0</v>
      </c>
      <c r="U50" s="28">
        <f t="shared" si="165"/>
        <v>0</v>
      </c>
      <c r="V50" s="28">
        <f t="shared" si="165"/>
        <v>0</v>
      </c>
      <c r="W50" s="28">
        <f t="shared" si="165"/>
        <v>0</v>
      </c>
      <c r="X50" s="28">
        <f t="shared" si="165"/>
        <v>0</v>
      </c>
      <c r="Y50" s="28">
        <f t="shared" si="165"/>
        <v>0</v>
      </c>
      <c r="Z50" s="28">
        <f t="shared" si="165"/>
        <v>0</v>
      </c>
      <c r="AA50" s="28">
        <f t="shared" si="165"/>
        <v>0</v>
      </c>
      <c r="AB50" s="28">
        <f t="shared" si="165"/>
        <v>0</v>
      </c>
      <c r="AC50" s="28">
        <f t="shared" si="165"/>
        <v>0</v>
      </c>
      <c r="AD50" s="28">
        <f t="shared" si="165"/>
        <v>0</v>
      </c>
      <c r="AE50" s="28">
        <f t="shared" si="165"/>
        <v>0</v>
      </c>
      <c r="AF50" s="28">
        <f t="shared" si="165"/>
        <v>0</v>
      </c>
      <c r="AG50" s="28">
        <f t="shared" si="165"/>
        <v>0</v>
      </c>
      <c r="AH50" s="28">
        <f t="shared" si="165"/>
        <v>0</v>
      </c>
      <c r="AI50" s="28">
        <f t="shared" si="165"/>
        <v>0</v>
      </c>
      <c r="AJ50" s="28">
        <f t="shared" si="165"/>
        <v>0</v>
      </c>
      <c r="AK50" s="28">
        <f t="shared" si="165"/>
        <v>0</v>
      </c>
      <c r="AL50" s="28">
        <f t="shared" si="165"/>
        <v>0</v>
      </c>
      <c r="AM50" s="28">
        <f t="shared" si="165"/>
        <v>0</v>
      </c>
      <c r="AN50" s="28">
        <f t="shared" si="165"/>
        <v>0</v>
      </c>
      <c r="AO50" s="28">
        <f t="shared" si="165"/>
        <v>0</v>
      </c>
      <c r="AP50" s="28">
        <f t="shared" ref="AP50:BU50" si="166">-MIN(AP33,0)*$D$3</f>
        <v>0</v>
      </c>
      <c r="AQ50" s="28">
        <f t="shared" si="166"/>
        <v>0</v>
      </c>
      <c r="AR50" s="28">
        <f t="shared" si="166"/>
        <v>0</v>
      </c>
      <c r="AS50" s="28">
        <f t="shared" si="166"/>
        <v>0</v>
      </c>
      <c r="AT50" s="28">
        <f t="shared" si="166"/>
        <v>0</v>
      </c>
      <c r="AU50" s="28">
        <f t="shared" si="166"/>
        <v>0</v>
      </c>
      <c r="AV50" s="28">
        <f t="shared" si="166"/>
        <v>0</v>
      </c>
      <c r="AW50" s="28">
        <f t="shared" si="166"/>
        <v>0</v>
      </c>
      <c r="AX50" s="28">
        <f t="shared" si="166"/>
        <v>0</v>
      </c>
      <c r="AY50" s="28">
        <f t="shared" si="166"/>
        <v>0</v>
      </c>
      <c r="AZ50" s="28">
        <f t="shared" si="166"/>
        <v>0</v>
      </c>
      <c r="BA50" s="28">
        <f t="shared" si="166"/>
        <v>0</v>
      </c>
      <c r="BB50" s="28">
        <f t="shared" si="166"/>
        <v>0</v>
      </c>
      <c r="BC50" s="28">
        <f t="shared" si="166"/>
        <v>0</v>
      </c>
      <c r="BD50" s="28">
        <f t="shared" si="166"/>
        <v>0</v>
      </c>
      <c r="BE50" s="28">
        <f t="shared" si="166"/>
        <v>0</v>
      </c>
      <c r="BF50" s="28">
        <f t="shared" si="166"/>
        <v>0</v>
      </c>
      <c r="BG50" s="28">
        <f t="shared" si="166"/>
        <v>0</v>
      </c>
      <c r="BH50" s="28">
        <f t="shared" si="166"/>
        <v>0</v>
      </c>
      <c r="BI50" s="28">
        <f t="shared" si="166"/>
        <v>0</v>
      </c>
      <c r="BJ50" s="28">
        <f t="shared" si="166"/>
        <v>0</v>
      </c>
      <c r="BK50" s="28">
        <f t="shared" si="166"/>
        <v>0</v>
      </c>
      <c r="BL50" s="28">
        <f t="shared" si="166"/>
        <v>0</v>
      </c>
      <c r="BM50" s="28">
        <f t="shared" si="166"/>
        <v>0</v>
      </c>
      <c r="BN50" s="28">
        <f t="shared" si="166"/>
        <v>0</v>
      </c>
      <c r="BO50" s="28">
        <f t="shared" si="166"/>
        <v>0</v>
      </c>
      <c r="BP50" s="28">
        <f t="shared" si="166"/>
        <v>0</v>
      </c>
      <c r="BQ50" s="28">
        <f t="shared" si="166"/>
        <v>0</v>
      </c>
      <c r="BR50" s="28">
        <f t="shared" si="166"/>
        <v>0</v>
      </c>
      <c r="BS50" s="28">
        <f t="shared" si="166"/>
        <v>0</v>
      </c>
      <c r="BT50" s="28">
        <f t="shared" si="166"/>
        <v>0</v>
      </c>
      <c r="BU50" s="28">
        <f t="shared" si="166"/>
        <v>0</v>
      </c>
      <c r="BV50" s="28">
        <f t="shared" ref="BV50:DA50" si="167">-MIN(BV33,0)*$D$3</f>
        <v>0</v>
      </c>
      <c r="BW50" s="28">
        <f t="shared" si="167"/>
        <v>0</v>
      </c>
      <c r="BX50" s="28">
        <f t="shared" si="167"/>
        <v>0</v>
      </c>
      <c r="BY50" s="28">
        <f t="shared" si="167"/>
        <v>0</v>
      </c>
      <c r="BZ50" s="28">
        <f t="shared" si="167"/>
        <v>0</v>
      </c>
      <c r="CA50" s="28">
        <f t="shared" si="167"/>
        <v>0</v>
      </c>
      <c r="CB50" s="28">
        <f t="shared" si="167"/>
        <v>0</v>
      </c>
      <c r="CC50" s="28">
        <f t="shared" si="167"/>
        <v>0</v>
      </c>
      <c r="CD50" s="28">
        <f t="shared" si="167"/>
        <v>0</v>
      </c>
      <c r="CE50" s="28">
        <f t="shared" si="167"/>
        <v>0</v>
      </c>
      <c r="CF50" s="28">
        <f t="shared" si="167"/>
        <v>0</v>
      </c>
      <c r="CG50" s="28">
        <f t="shared" si="167"/>
        <v>0</v>
      </c>
      <c r="CH50" s="28">
        <f t="shared" si="167"/>
        <v>0</v>
      </c>
      <c r="CI50" s="28">
        <f t="shared" si="167"/>
        <v>0</v>
      </c>
      <c r="CJ50" s="28">
        <f t="shared" si="167"/>
        <v>0</v>
      </c>
      <c r="CK50" s="28">
        <f t="shared" si="167"/>
        <v>0</v>
      </c>
      <c r="CL50" s="28">
        <f t="shared" si="167"/>
        <v>0</v>
      </c>
      <c r="CM50" s="28">
        <f t="shared" si="167"/>
        <v>0</v>
      </c>
      <c r="CN50" s="28">
        <f t="shared" si="167"/>
        <v>0</v>
      </c>
      <c r="CO50" s="28">
        <f t="shared" si="167"/>
        <v>0</v>
      </c>
      <c r="CP50" s="28">
        <f t="shared" si="167"/>
        <v>0</v>
      </c>
      <c r="CQ50" s="28">
        <f t="shared" si="167"/>
        <v>0</v>
      </c>
      <c r="CR50" s="28">
        <f t="shared" si="167"/>
        <v>0</v>
      </c>
      <c r="CS50" s="28">
        <f t="shared" si="167"/>
        <v>0</v>
      </c>
      <c r="CT50" s="28">
        <f t="shared" si="167"/>
        <v>0</v>
      </c>
      <c r="CU50" s="28">
        <f t="shared" si="167"/>
        <v>0</v>
      </c>
      <c r="CV50" s="28">
        <f t="shared" si="167"/>
        <v>0</v>
      </c>
      <c r="CW50" s="28">
        <f t="shared" si="167"/>
        <v>0</v>
      </c>
      <c r="CX50" s="28">
        <f t="shared" si="167"/>
        <v>0</v>
      </c>
      <c r="CY50" s="28">
        <f t="shared" si="167"/>
        <v>0</v>
      </c>
      <c r="CZ50" s="28">
        <f t="shared" si="167"/>
        <v>0</v>
      </c>
      <c r="DA50" s="28">
        <f t="shared" si="167"/>
        <v>0</v>
      </c>
      <c r="DB50" s="28">
        <f t="shared" ref="DB50:DZ50" si="168">-MIN(DB33,0)*$D$3</f>
        <v>0</v>
      </c>
      <c r="DC50" s="28">
        <f t="shared" si="168"/>
        <v>0</v>
      </c>
      <c r="DD50" s="28">
        <f t="shared" si="168"/>
        <v>0</v>
      </c>
      <c r="DE50" s="28">
        <f t="shared" si="168"/>
        <v>0</v>
      </c>
      <c r="DF50" s="28">
        <f t="shared" si="168"/>
        <v>0</v>
      </c>
      <c r="DG50" s="28">
        <f t="shared" si="168"/>
        <v>0</v>
      </c>
      <c r="DH50" s="28">
        <f t="shared" si="168"/>
        <v>0</v>
      </c>
      <c r="DI50" s="28">
        <f t="shared" si="168"/>
        <v>0</v>
      </c>
      <c r="DJ50" s="28">
        <f t="shared" si="168"/>
        <v>0</v>
      </c>
      <c r="DK50" s="28">
        <f t="shared" si="168"/>
        <v>0</v>
      </c>
      <c r="DL50" s="28">
        <f t="shared" si="168"/>
        <v>0</v>
      </c>
      <c r="DM50" s="28">
        <f t="shared" si="168"/>
        <v>0</v>
      </c>
      <c r="DN50" s="28">
        <f t="shared" si="168"/>
        <v>0</v>
      </c>
      <c r="DO50" s="28">
        <f t="shared" si="168"/>
        <v>0</v>
      </c>
      <c r="DP50" s="28">
        <f t="shared" si="168"/>
        <v>0</v>
      </c>
      <c r="DQ50" s="28">
        <f t="shared" si="168"/>
        <v>0</v>
      </c>
      <c r="DR50" s="28">
        <f t="shared" si="168"/>
        <v>0</v>
      </c>
      <c r="DS50" s="28">
        <f t="shared" si="168"/>
        <v>0</v>
      </c>
      <c r="DT50" s="28">
        <f t="shared" si="168"/>
        <v>0</v>
      </c>
      <c r="DU50" s="28">
        <f t="shared" si="168"/>
        <v>0</v>
      </c>
      <c r="DV50" s="28">
        <f t="shared" si="168"/>
        <v>0</v>
      </c>
      <c r="DW50" s="28">
        <f t="shared" si="168"/>
        <v>0</v>
      </c>
      <c r="DX50" s="28">
        <f t="shared" si="168"/>
        <v>0</v>
      </c>
      <c r="DY50" s="28">
        <f t="shared" si="168"/>
        <v>0</v>
      </c>
      <c r="DZ50" s="28">
        <f t="shared" si="168"/>
        <v>0</v>
      </c>
      <c r="EA50" s="71"/>
      <c r="EB50" s="69"/>
    </row>
    <row r="51" spans="1:132" s="28" customFormat="1" x14ac:dyDescent="0.25">
      <c r="A51"/>
      <c r="B51" t="s">
        <v>22</v>
      </c>
      <c r="C51"/>
      <c r="D51"/>
      <c r="E51"/>
      <c r="F51"/>
      <c r="G51"/>
      <c r="H51"/>
      <c r="J51" s="28">
        <f t="shared" ref="J51:AO51" si="169">MIN(J48+J49,MAX(0,J33)*$H$9)</f>
        <v>0</v>
      </c>
      <c r="K51" s="28">
        <f t="shared" si="169"/>
        <v>0</v>
      </c>
      <c r="L51" s="28">
        <f t="shared" si="169"/>
        <v>0</v>
      </c>
      <c r="M51" s="28">
        <f t="shared" si="169"/>
        <v>0</v>
      </c>
      <c r="N51" s="28">
        <f t="shared" si="169"/>
        <v>0</v>
      </c>
      <c r="O51" s="28">
        <f t="shared" si="169"/>
        <v>0</v>
      </c>
      <c r="P51" s="28">
        <f t="shared" si="169"/>
        <v>0</v>
      </c>
      <c r="Q51" s="28">
        <f t="shared" si="169"/>
        <v>0</v>
      </c>
      <c r="R51" s="28">
        <f t="shared" si="169"/>
        <v>0</v>
      </c>
      <c r="S51" s="28">
        <f t="shared" si="169"/>
        <v>0</v>
      </c>
      <c r="T51" s="28">
        <f t="shared" si="169"/>
        <v>0</v>
      </c>
      <c r="U51" s="28">
        <f t="shared" si="169"/>
        <v>0</v>
      </c>
      <c r="V51" s="28">
        <f t="shared" si="169"/>
        <v>0</v>
      </c>
      <c r="W51" s="28">
        <f t="shared" si="169"/>
        <v>0</v>
      </c>
      <c r="X51" s="28">
        <f t="shared" si="169"/>
        <v>0</v>
      </c>
      <c r="Y51" s="28">
        <f t="shared" si="169"/>
        <v>0</v>
      </c>
      <c r="Z51" s="28">
        <f t="shared" si="169"/>
        <v>0</v>
      </c>
      <c r="AA51" s="28">
        <f t="shared" si="169"/>
        <v>0</v>
      </c>
      <c r="AB51" s="28">
        <f t="shared" si="169"/>
        <v>0</v>
      </c>
      <c r="AC51" s="28">
        <f t="shared" si="169"/>
        <v>0</v>
      </c>
      <c r="AD51" s="28">
        <f t="shared" si="169"/>
        <v>0</v>
      </c>
      <c r="AE51" s="28">
        <f t="shared" si="169"/>
        <v>0</v>
      </c>
      <c r="AF51" s="28">
        <f t="shared" si="169"/>
        <v>0</v>
      </c>
      <c r="AG51" s="28">
        <f t="shared" si="169"/>
        <v>0</v>
      </c>
      <c r="AH51" s="28">
        <f t="shared" si="169"/>
        <v>0</v>
      </c>
      <c r="AI51" s="28">
        <f t="shared" si="169"/>
        <v>0</v>
      </c>
      <c r="AJ51" s="28">
        <f t="shared" si="169"/>
        <v>0</v>
      </c>
      <c r="AK51" s="28">
        <f t="shared" si="169"/>
        <v>0</v>
      </c>
      <c r="AL51" s="28">
        <f t="shared" si="169"/>
        <v>0</v>
      </c>
      <c r="AM51" s="28">
        <f t="shared" si="169"/>
        <v>0</v>
      </c>
      <c r="AN51" s="28">
        <f t="shared" si="169"/>
        <v>3948.3975652349991</v>
      </c>
      <c r="AO51" s="28">
        <f t="shared" si="169"/>
        <v>2247.7421176789935</v>
      </c>
      <c r="AP51" s="28">
        <f t="shared" ref="AP51:BU51" si="170">MIN(AP48+AP49,MAX(0,AP33)*$H$9)</f>
        <v>2247.7421176789935</v>
      </c>
      <c r="AQ51" s="28">
        <f t="shared" si="170"/>
        <v>2247.7421176789935</v>
      </c>
      <c r="AR51" s="28">
        <f t="shared" si="170"/>
        <v>2247.7421176789935</v>
      </c>
      <c r="AS51" s="28">
        <f t="shared" si="170"/>
        <v>2247.7421176789935</v>
      </c>
      <c r="AT51" s="28">
        <f t="shared" si="170"/>
        <v>2311.3074140863655</v>
      </c>
      <c r="AU51" s="28">
        <f t="shared" si="170"/>
        <v>2311.3074140863655</v>
      </c>
      <c r="AV51" s="28">
        <f t="shared" si="170"/>
        <v>2311.3074140863655</v>
      </c>
      <c r="AW51" s="28">
        <f t="shared" si="170"/>
        <v>2311.3074140863655</v>
      </c>
      <c r="AX51" s="28">
        <f t="shared" si="170"/>
        <v>2311.3074140863655</v>
      </c>
      <c r="AY51" s="28">
        <f t="shared" si="170"/>
        <v>2311.3074140863655</v>
      </c>
      <c r="AZ51" s="28">
        <f t="shared" si="170"/>
        <v>2311.3074140863655</v>
      </c>
      <c r="BA51" s="28">
        <f t="shared" si="170"/>
        <v>2311.3074140863655</v>
      </c>
      <c r="BB51" s="28">
        <f t="shared" si="170"/>
        <v>2311.3074140863655</v>
      </c>
      <c r="BC51" s="28">
        <f t="shared" si="170"/>
        <v>2311.3074140863655</v>
      </c>
      <c r="BD51" s="28">
        <f t="shared" si="170"/>
        <v>2311.3074140863655</v>
      </c>
      <c r="BE51" s="28">
        <f t="shared" si="170"/>
        <v>2311.3074140863655</v>
      </c>
      <c r="BF51" s="28">
        <f t="shared" si="170"/>
        <v>2548.9355284502403</v>
      </c>
      <c r="BG51" s="28">
        <f t="shared" si="170"/>
        <v>2548.9355284502403</v>
      </c>
      <c r="BH51" s="28">
        <f t="shared" si="170"/>
        <v>2548.9355284502403</v>
      </c>
      <c r="BI51" s="28">
        <f t="shared" si="170"/>
        <v>2548.9355284502403</v>
      </c>
      <c r="BJ51" s="28">
        <f t="shared" si="170"/>
        <v>2548.9355284502403</v>
      </c>
      <c r="BK51" s="28">
        <f t="shared" si="170"/>
        <v>2548.9355284502403</v>
      </c>
      <c r="BL51" s="28">
        <f t="shared" si="170"/>
        <v>2548.9355284502403</v>
      </c>
      <c r="BM51" s="28">
        <f t="shared" si="170"/>
        <v>1459.3281966277814</v>
      </c>
      <c r="BN51" s="28">
        <f t="shared" si="170"/>
        <v>1459.3281966277814</v>
      </c>
      <c r="BO51" s="28">
        <f t="shared" si="170"/>
        <v>1459.3281966277814</v>
      </c>
      <c r="BP51" s="28">
        <f t="shared" si="170"/>
        <v>1459.3281966277814</v>
      </c>
      <c r="BQ51" s="28">
        <f t="shared" si="170"/>
        <v>1459.3281966277814</v>
      </c>
      <c r="BR51" s="28">
        <f t="shared" si="170"/>
        <v>1705.3940726528658</v>
      </c>
      <c r="BS51" s="28">
        <f t="shared" si="170"/>
        <v>1705.3940726528658</v>
      </c>
      <c r="BT51" s="28">
        <f t="shared" si="170"/>
        <v>1705.3940726528658</v>
      </c>
      <c r="BU51" s="28">
        <f t="shared" si="170"/>
        <v>1705.3940726528658</v>
      </c>
      <c r="BV51" s="28">
        <f t="shared" ref="BV51:DA51" si="171">MIN(BV48+BV49,MAX(0,BV33)*$H$9)</f>
        <v>1705.3940726528658</v>
      </c>
      <c r="BW51" s="28">
        <f t="shared" si="171"/>
        <v>1705.3940726528658</v>
      </c>
      <c r="BX51" s="28">
        <f t="shared" si="171"/>
        <v>1705.3940726528658</v>
      </c>
      <c r="BY51" s="28">
        <f t="shared" si="171"/>
        <v>1705.3940726528658</v>
      </c>
      <c r="BZ51" s="28">
        <f t="shared" si="171"/>
        <v>1705.3940726528658</v>
      </c>
      <c r="CA51" s="28">
        <f t="shared" si="171"/>
        <v>1705.3940726528658</v>
      </c>
      <c r="CB51" s="28">
        <f t="shared" si="171"/>
        <v>1705.3940726528658</v>
      </c>
      <c r="CC51" s="28">
        <f t="shared" si="171"/>
        <v>1705.3940726528658</v>
      </c>
      <c r="CD51" s="28">
        <f t="shared" si="171"/>
        <v>1960.177021553598</v>
      </c>
      <c r="CE51" s="28">
        <f t="shared" si="171"/>
        <v>1960.177021553598</v>
      </c>
      <c r="CF51" s="28">
        <f t="shared" si="171"/>
        <v>1960.177021553598</v>
      </c>
      <c r="CG51" s="28">
        <f t="shared" si="171"/>
        <v>1960.177021553598</v>
      </c>
      <c r="CH51" s="28">
        <f t="shared" si="171"/>
        <v>1960.177021553598</v>
      </c>
      <c r="CI51" s="28">
        <f t="shared" si="171"/>
        <v>1960.177021553598</v>
      </c>
      <c r="CJ51" s="28">
        <f t="shared" si="171"/>
        <v>1960.177021553598</v>
      </c>
      <c r="CK51" s="28">
        <f t="shared" si="171"/>
        <v>1960.177021553598</v>
      </c>
      <c r="CL51" s="28">
        <f t="shared" si="171"/>
        <v>1960.177021553598</v>
      </c>
      <c r="CM51" s="28">
        <f t="shared" si="171"/>
        <v>1960.177021553598</v>
      </c>
      <c r="CN51" s="28">
        <f t="shared" si="171"/>
        <v>1960.177021553598</v>
      </c>
      <c r="CO51" s="28">
        <f t="shared" si="171"/>
        <v>1960.177021553598</v>
      </c>
      <c r="CP51" s="28">
        <f t="shared" si="171"/>
        <v>2223.9652574481515</v>
      </c>
      <c r="CQ51" s="28">
        <f t="shared" si="171"/>
        <v>2223.9652574481515</v>
      </c>
      <c r="CR51" s="28">
        <f t="shared" si="171"/>
        <v>2223.9652574481515</v>
      </c>
      <c r="CS51" s="28">
        <f t="shared" si="171"/>
        <v>2223.9652574481515</v>
      </c>
      <c r="CT51" s="28">
        <f t="shared" si="171"/>
        <v>2223.9652574481515</v>
      </c>
      <c r="CU51" s="28">
        <f t="shared" si="171"/>
        <v>2223.9652574481515</v>
      </c>
      <c r="CV51" s="28">
        <f t="shared" si="171"/>
        <v>2223.9652574481515</v>
      </c>
      <c r="CW51" s="28">
        <f t="shared" si="171"/>
        <v>2223.9652574481515</v>
      </c>
      <c r="CX51" s="28">
        <f t="shared" si="171"/>
        <v>2223.9652574481515</v>
      </c>
      <c r="CY51" s="28">
        <f t="shared" si="171"/>
        <v>2223.9652574481515</v>
      </c>
      <c r="CZ51" s="28">
        <f t="shared" si="171"/>
        <v>2223.9652574481515</v>
      </c>
      <c r="DA51" s="28">
        <f t="shared" si="171"/>
        <v>2223.9652574481515</v>
      </c>
      <c r="DB51" s="28">
        <f t="shared" ref="DB51:DZ51" si="172">MIN(DB48+DB49,MAX(0,DB33)*$H$9)</f>
        <v>2497.0561749168673</v>
      </c>
      <c r="DC51" s="28">
        <f t="shared" si="172"/>
        <v>2497.0561749168673</v>
      </c>
      <c r="DD51" s="28">
        <f t="shared" si="172"/>
        <v>2497.0561749168673</v>
      </c>
      <c r="DE51" s="28">
        <f t="shared" si="172"/>
        <v>2497.0561749168673</v>
      </c>
      <c r="DF51" s="28">
        <f t="shared" si="172"/>
        <v>2497.0561749168673</v>
      </c>
      <c r="DG51" s="28">
        <f t="shared" si="172"/>
        <v>2497.0561749168673</v>
      </c>
      <c r="DH51" s="28">
        <f t="shared" si="172"/>
        <v>2497.0561749168673</v>
      </c>
      <c r="DI51" s="28">
        <f t="shared" si="172"/>
        <v>2497.0561749168673</v>
      </c>
      <c r="DJ51" s="28">
        <f t="shared" si="172"/>
        <v>2497.0561749168673</v>
      </c>
      <c r="DK51" s="28">
        <f t="shared" si="172"/>
        <v>2497.0561749168673</v>
      </c>
      <c r="DL51" s="28">
        <f t="shared" si="172"/>
        <v>2497.0561749168673</v>
      </c>
      <c r="DM51" s="28">
        <f t="shared" si="172"/>
        <v>2497.0561749168673</v>
      </c>
      <c r="DN51" s="28">
        <f t="shared" si="172"/>
        <v>2779.7566350969314</v>
      </c>
      <c r="DO51" s="28">
        <f t="shared" si="172"/>
        <v>2779.7566350969314</v>
      </c>
      <c r="DP51" s="28">
        <f t="shared" si="172"/>
        <v>2779.7566350969314</v>
      </c>
      <c r="DQ51" s="28">
        <f t="shared" si="172"/>
        <v>2779.7566350969314</v>
      </c>
      <c r="DR51" s="28">
        <f t="shared" si="172"/>
        <v>2779.7566350969314</v>
      </c>
      <c r="DS51" s="28">
        <f t="shared" si="172"/>
        <v>2779.7566350969314</v>
      </c>
      <c r="DT51" s="28">
        <f t="shared" si="172"/>
        <v>2779.7566350969314</v>
      </c>
      <c r="DU51" s="28">
        <f t="shared" si="172"/>
        <v>2779.7566350969314</v>
      </c>
      <c r="DV51" s="28">
        <f t="shared" si="172"/>
        <v>2779.7566350969314</v>
      </c>
      <c r="DW51" s="28">
        <f t="shared" si="172"/>
        <v>2779.7566350969314</v>
      </c>
      <c r="DX51" s="28">
        <f t="shared" si="172"/>
        <v>2779.7566350969314</v>
      </c>
      <c r="DY51" s="28">
        <f t="shared" si="172"/>
        <v>2779.7566350969314</v>
      </c>
      <c r="DZ51" s="28">
        <f t="shared" si="172"/>
        <v>571100.4844537226</v>
      </c>
      <c r="EA51" s="71"/>
      <c r="EB51" s="69"/>
    </row>
    <row r="52" spans="1:132" s="28" customFormat="1" x14ac:dyDescent="0.25">
      <c r="A52"/>
      <c r="B52" t="s">
        <v>42</v>
      </c>
      <c r="C52"/>
      <c r="D52"/>
      <c r="E52"/>
      <c r="F52"/>
      <c r="G52"/>
      <c r="H52"/>
      <c r="J52" s="28">
        <f>J48+J49+J50-J51</f>
        <v>191479.0771443561</v>
      </c>
      <c r="K52" s="28">
        <f t="shared" ref="K52:BV52" si="173">K48+K49+K50-K51</f>
        <v>193671.1069596234</v>
      </c>
      <c r="L52" s="28">
        <f t="shared" si="173"/>
        <v>197151.60806699624</v>
      </c>
      <c r="M52" s="28">
        <f t="shared" si="173"/>
        <v>203199.15003861897</v>
      </c>
      <c r="N52" s="28">
        <f t="shared" si="173"/>
        <v>213900.11291782078</v>
      </c>
      <c r="O52" s="28">
        <f t="shared" si="173"/>
        <v>232244.31572283732</v>
      </c>
      <c r="P52" s="28">
        <f t="shared" si="173"/>
        <v>261905.5844890975</v>
      </c>
      <c r="Q52" s="28">
        <f t="shared" si="173"/>
        <v>301560.62601303251</v>
      </c>
      <c r="R52" s="28">
        <f t="shared" si="173"/>
        <v>353743.35057730653</v>
      </c>
      <c r="S52" s="28">
        <f t="shared" si="173"/>
        <v>413822.0170810066</v>
      </c>
      <c r="T52" s="28">
        <f t="shared" si="173"/>
        <v>416484.56039908814</v>
      </c>
      <c r="U52" s="28">
        <f t="shared" si="173"/>
        <v>419164.23460104741</v>
      </c>
      <c r="V52" s="28">
        <f t="shared" si="173"/>
        <v>421861.14990750712</v>
      </c>
      <c r="W52" s="28">
        <f t="shared" si="173"/>
        <v>424575.41724825266</v>
      </c>
      <c r="X52" s="28">
        <f t="shared" si="173"/>
        <v>427307.14826679521</v>
      </c>
      <c r="Y52" s="28">
        <f t="shared" si="173"/>
        <v>430056.45532496349</v>
      </c>
      <c r="Z52" s="28">
        <f t="shared" si="173"/>
        <v>432823.45150752563</v>
      </c>
      <c r="AA52" s="28">
        <f t="shared" si="173"/>
        <v>435608.25062684069</v>
      </c>
      <c r="AB52" s="28">
        <f t="shared" si="173"/>
        <v>438410.96722753969</v>
      </c>
      <c r="AC52" s="28">
        <f t="shared" si="173"/>
        <v>441231.7165912374</v>
      </c>
      <c r="AD52" s="28">
        <f t="shared" si="173"/>
        <v>444070.61474127392</v>
      </c>
      <c r="AE52" s="28">
        <f t="shared" si="173"/>
        <v>446927.77844748698</v>
      </c>
      <c r="AF52" s="28">
        <f t="shared" si="173"/>
        <v>449803.32523101504</v>
      </c>
      <c r="AG52" s="28">
        <f t="shared" si="173"/>
        <v>452697.37336913106</v>
      </c>
      <c r="AH52" s="28">
        <f t="shared" si="173"/>
        <v>455610.04190010752</v>
      </c>
      <c r="AI52" s="28">
        <f t="shared" si="173"/>
        <v>458541.45062811271</v>
      </c>
      <c r="AJ52" s="28">
        <f t="shared" si="173"/>
        <v>461491.72012813867</v>
      </c>
      <c r="AK52" s="28">
        <f t="shared" si="173"/>
        <v>464460.97175096039</v>
      </c>
      <c r="AL52" s="28">
        <f t="shared" si="173"/>
        <v>467449.32762812753</v>
      </c>
      <c r="AM52" s="28">
        <f t="shared" si="173"/>
        <v>470456.91067698778</v>
      </c>
      <c r="AN52" s="28">
        <f t="shared" si="173"/>
        <v>469535.44704050774</v>
      </c>
      <c r="AO52" s="28">
        <f t="shared" si="173"/>
        <v>470308.71012680134</v>
      </c>
      <c r="AP52" s="28">
        <f t="shared" si="173"/>
        <v>471086.94841107505</v>
      </c>
      <c r="AQ52" s="28">
        <f t="shared" si="173"/>
        <v>471870.19390390255</v>
      </c>
      <c r="AR52" s="28">
        <f t="shared" si="173"/>
        <v>472658.47882181441</v>
      </c>
      <c r="AS52" s="28">
        <f t="shared" si="173"/>
        <v>473451.83558862342</v>
      </c>
      <c r="AT52" s="28">
        <f t="shared" si="173"/>
        <v>474186.73154035065</v>
      </c>
      <c r="AU52" s="28">
        <f t="shared" si="173"/>
        <v>474926.35583475902</v>
      </c>
      <c r="AV52" s="28">
        <f t="shared" si="173"/>
        <v>475670.73889414768</v>
      </c>
      <c r="AW52" s="28">
        <f t="shared" si="173"/>
        <v>476419.91133655387</v>
      </c>
      <c r="AX52" s="28">
        <f t="shared" si="173"/>
        <v>477173.90397701203</v>
      </c>
      <c r="AY52" s="28">
        <f t="shared" si="173"/>
        <v>477932.74782882165</v>
      </c>
      <c r="AZ52" s="28">
        <f t="shared" si="173"/>
        <v>478696.47410482261</v>
      </c>
      <c r="BA52" s="28">
        <f t="shared" si="173"/>
        <v>479465.11421867914</v>
      </c>
      <c r="BB52" s="28">
        <f t="shared" si="173"/>
        <v>480238.69978617202</v>
      </c>
      <c r="BC52" s="28">
        <f t="shared" si="173"/>
        <v>481017.26262649876</v>
      </c>
      <c r="BD52" s="28">
        <f t="shared" si="173"/>
        <v>481800.83476358274</v>
      </c>
      <c r="BE52" s="28">
        <f t="shared" si="173"/>
        <v>482589.44842739007</v>
      </c>
      <c r="BF52" s="28">
        <f t="shared" si="173"/>
        <v>483145.50794089161</v>
      </c>
      <c r="BG52" s="28">
        <f t="shared" si="173"/>
        <v>483705.14515804598</v>
      </c>
      <c r="BH52" s="28">
        <f t="shared" si="173"/>
        <v>484268.38309790619</v>
      </c>
      <c r="BI52" s="28">
        <f t="shared" si="173"/>
        <v>484835.24492763059</v>
      </c>
      <c r="BJ52" s="28">
        <f t="shared" si="173"/>
        <v>485405.75396343559</v>
      </c>
      <c r="BK52" s="28">
        <f t="shared" si="173"/>
        <v>485979.93367155502</v>
      </c>
      <c r="BL52" s="28">
        <f t="shared" si="173"/>
        <v>486557.80766920501</v>
      </c>
      <c r="BM52" s="28">
        <f t="shared" si="173"/>
        <v>488229.00705737813</v>
      </c>
      <c r="BN52" s="28">
        <f t="shared" si="173"/>
        <v>489910.95899273461</v>
      </c>
      <c r="BO52" s="28">
        <f t="shared" si="173"/>
        <v>491603.73265748675</v>
      </c>
      <c r="BP52" s="28">
        <f t="shared" si="173"/>
        <v>493307.39767896733</v>
      </c>
      <c r="BQ52" s="28">
        <f t="shared" si="173"/>
        <v>495022.02413249348</v>
      </c>
      <c r="BR52" s="28">
        <f t="shared" si="173"/>
        <v>496501.61666822393</v>
      </c>
      <c r="BS52" s="28">
        <f t="shared" si="173"/>
        <v>497990.7289468798</v>
      </c>
      <c r="BT52" s="28">
        <f t="shared" si="173"/>
        <v>499489.42221877375</v>
      </c>
      <c r="BU52" s="28">
        <f t="shared" si="173"/>
        <v>500997.75812830467</v>
      </c>
      <c r="BV52" s="28">
        <f t="shared" si="173"/>
        <v>502515.79871649353</v>
      </c>
      <c r="BW52" s="28">
        <f t="shared" ref="BW52:DZ52" si="174">BW48+BW49+BW50-BW51</f>
        <v>504043.60642353503</v>
      </c>
      <c r="BX52" s="28">
        <f t="shared" si="174"/>
        <v>505581.24409136595</v>
      </c>
      <c r="BY52" s="28">
        <f t="shared" si="174"/>
        <v>507128.77496624994</v>
      </c>
      <c r="BZ52" s="28">
        <f t="shared" si="174"/>
        <v>508686.26270137908</v>
      </c>
      <c r="CA52" s="28">
        <f t="shared" si="174"/>
        <v>510253.77135949204</v>
      </c>
      <c r="CB52" s="28">
        <f t="shared" si="174"/>
        <v>511831.36541550898</v>
      </c>
      <c r="CC52" s="28">
        <f t="shared" si="174"/>
        <v>513419.10975918366</v>
      </c>
      <c r="CD52" s="28">
        <f t="shared" si="174"/>
        <v>514762.28674887179</v>
      </c>
      <c r="CE52" s="28">
        <f t="shared" si="174"/>
        <v>516114.10577975464</v>
      </c>
      <c r="CF52" s="28">
        <f t="shared" si="174"/>
        <v>517474.62245498545</v>
      </c>
      <c r="CG52" s="28">
        <f t="shared" si="174"/>
        <v>518843.89273546985</v>
      </c>
      <c r="CH52" s="28">
        <f t="shared" si="174"/>
        <v>520221.97294216766</v>
      </c>
      <c r="CI52" s="28">
        <f t="shared" si="174"/>
        <v>521608.91975840932</v>
      </c>
      <c r="CJ52" s="28">
        <f t="shared" si="174"/>
        <v>523004.79023222765</v>
      </c>
      <c r="CK52" s="28">
        <f t="shared" si="174"/>
        <v>524409.64177870424</v>
      </c>
      <c r="CL52" s="28">
        <f t="shared" si="174"/>
        <v>525823.53218233096</v>
      </c>
      <c r="CM52" s="28">
        <f t="shared" si="174"/>
        <v>527246.51959938684</v>
      </c>
      <c r="CN52" s="28">
        <f t="shared" si="174"/>
        <v>528678.66256033024</v>
      </c>
      <c r="CO52" s="28">
        <f t="shared" si="174"/>
        <v>530120.01997220609</v>
      </c>
      <c r="CP52" s="28">
        <f t="shared" si="174"/>
        <v>531306.86288517469</v>
      </c>
      <c r="CQ52" s="28">
        <f t="shared" si="174"/>
        <v>532501.34198118118</v>
      </c>
      <c r="CR52" s="28">
        <f t="shared" si="174"/>
        <v>533703.50639165717</v>
      </c>
      <c r="CS52" s="28">
        <f t="shared" si="174"/>
        <v>534913.4055641474</v>
      </c>
      <c r="CT52" s="28">
        <f t="shared" si="174"/>
        <v>536131.08926434349</v>
      </c>
      <c r="CU52" s="28">
        <f t="shared" si="174"/>
        <v>537356.60757813102</v>
      </c>
      <c r="CV52" s="28">
        <f t="shared" si="174"/>
        <v>538590.01091364992</v>
      </c>
      <c r="CW52" s="28">
        <f t="shared" si="174"/>
        <v>539831.35000336729</v>
      </c>
      <c r="CX52" s="28">
        <f t="shared" si="174"/>
        <v>541080.67590616457</v>
      </c>
      <c r="CY52" s="28">
        <f t="shared" si="174"/>
        <v>542338.04000943771</v>
      </c>
      <c r="CZ52" s="28">
        <f t="shared" si="174"/>
        <v>543603.49403121055</v>
      </c>
      <c r="DA52" s="28">
        <f t="shared" si="174"/>
        <v>544877.0900222623</v>
      </c>
      <c r="DB52" s="28">
        <f t="shared" si="174"/>
        <v>545885.7894507997</v>
      </c>
      <c r="DC52" s="28">
        <f t="shared" si="174"/>
        <v>546900.97888183221</v>
      </c>
      <c r="DD52" s="28">
        <f t="shared" si="174"/>
        <v>547922.70007223135</v>
      </c>
      <c r="DE52" s="28">
        <f t="shared" si="174"/>
        <v>548950.99504753354</v>
      </c>
      <c r="DF52" s="28">
        <f t="shared" si="174"/>
        <v>549985.90610366885</v>
      </c>
      <c r="DG52" s="28">
        <f t="shared" si="174"/>
        <v>551027.47580870043</v>
      </c>
      <c r="DH52" s="28">
        <f t="shared" si="174"/>
        <v>552075.74700457591</v>
      </c>
      <c r="DI52" s="28">
        <f t="shared" si="174"/>
        <v>553130.76280888903</v>
      </c>
      <c r="DJ52" s="28">
        <f t="shared" si="174"/>
        <v>554192.5666166537</v>
      </c>
      <c r="DK52" s="28">
        <f t="shared" si="174"/>
        <v>555261.20210208837</v>
      </c>
      <c r="DL52" s="28">
        <f t="shared" si="174"/>
        <v>556336.71322041296</v>
      </c>
      <c r="DM52" s="28">
        <f t="shared" si="174"/>
        <v>557419.14420965652</v>
      </c>
      <c r="DN52" s="28">
        <f t="shared" si="174"/>
        <v>558225.83913229685</v>
      </c>
      <c r="DO52" s="28">
        <f t="shared" si="174"/>
        <v>559037.72435435897</v>
      </c>
      <c r="DP52" s="28">
        <f t="shared" si="174"/>
        <v>559854.83327038574</v>
      </c>
      <c r="DQ52" s="28">
        <f t="shared" si="174"/>
        <v>560677.1994897814</v>
      </c>
      <c r="DR52" s="28">
        <f t="shared" si="174"/>
        <v>561504.85683819407</v>
      </c>
      <c r="DS52" s="28">
        <f t="shared" si="174"/>
        <v>562337.83935890719</v>
      </c>
      <c r="DT52" s="28">
        <f t="shared" si="174"/>
        <v>563176.18131423974</v>
      </c>
      <c r="DU52" s="28">
        <f t="shared" si="174"/>
        <v>564019.91718695534</v>
      </c>
      <c r="DV52" s="28">
        <f t="shared" si="174"/>
        <v>564869.08168168087</v>
      </c>
      <c r="DW52" s="28">
        <f t="shared" si="174"/>
        <v>565723.70972633385</v>
      </c>
      <c r="DX52" s="28">
        <f t="shared" si="174"/>
        <v>566583.83647355891</v>
      </c>
      <c r="DY52" s="28">
        <f t="shared" si="174"/>
        <v>567449.4973021741</v>
      </c>
      <c r="DZ52" s="28">
        <f t="shared" si="174"/>
        <v>0</v>
      </c>
      <c r="EA52" s="71"/>
      <c r="EB52" s="69"/>
    </row>
    <row r="53" spans="1:132" s="28" customFormat="1" x14ac:dyDescent="0.25">
      <c r="A53"/>
      <c r="B53" t="s">
        <v>38</v>
      </c>
      <c r="C53"/>
      <c r="D53"/>
      <c r="E53" s="51" t="str">
        <f>IF(ROUNDUP(G53,2)=$G$38,"OK!","Error")</f>
        <v>OK!</v>
      </c>
      <c r="F53"/>
      <c r="G53" s="50">
        <f>XIRR(J53:DZ53,$J$15:$DZ$15)</f>
        <v>7.993663847446443E-2</v>
      </c>
      <c r="H53"/>
      <c r="J53" s="28">
        <f>J51-J50</f>
        <v>-191479.0771443561</v>
      </c>
      <c r="K53" s="28">
        <f t="shared" ref="K53:BV53" si="175">K51-K50</f>
        <v>-960.04766748483917</v>
      </c>
      <c r="L53" s="28">
        <f t="shared" si="175"/>
        <v>-2234.4153737569322</v>
      </c>
      <c r="M53" s="28">
        <f t="shared" si="175"/>
        <v>-4779.0625890841029</v>
      </c>
      <c r="N53" s="28">
        <f t="shared" si="175"/>
        <v>-9393.5734295262373</v>
      </c>
      <c r="O53" s="28">
        <f t="shared" si="175"/>
        <v>-16967.963037970163</v>
      </c>
      <c r="P53" s="28">
        <f t="shared" si="175"/>
        <v>-28167.001846022282</v>
      </c>
      <c r="Q53" s="28">
        <f t="shared" si="175"/>
        <v>-37969.933107354103</v>
      </c>
      <c r="R53" s="28">
        <f t="shared" si="175"/>
        <v>-50242.474416514706</v>
      </c>
      <c r="S53" s="28">
        <f t="shared" si="175"/>
        <v>-57802.671134872202</v>
      </c>
      <c r="T53" s="28">
        <f t="shared" si="175"/>
        <v>0</v>
      </c>
      <c r="U53" s="28">
        <f t="shared" si="175"/>
        <v>0</v>
      </c>
      <c r="V53" s="28">
        <f t="shared" si="175"/>
        <v>0</v>
      </c>
      <c r="W53" s="28">
        <f t="shared" si="175"/>
        <v>0</v>
      </c>
      <c r="X53" s="28">
        <f t="shared" si="175"/>
        <v>0</v>
      </c>
      <c r="Y53" s="28">
        <f t="shared" si="175"/>
        <v>0</v>
      </c>
      <c r="Z53" s="28">
        <f t="shared" si="175"/>
        <v>0</v>
      </c>
      <c r="AA53" s="28">
        <f t="shared" si="175"/>
        <v>0</v>
      </c>
      <c r="AB53" s="28">
        <f t="shared" si="175"/>
        <v>0</v>
      </c>
      <c r="AC53" s="28">
        <f t="shared" si="175"/>
        <v>0</v>
      </c>
      <c r="AD53" s="28">
        <f t="shared" si="175"/>
        <v>0</v>
      </c>
      <c r="AE53" s="28">
        <f t="shared" si="175"/>
        <v>0</v>
      </c>
      <c r="AF53" s="28">
        <f t="shared" si="175"/>
        <v>0</v>
      </c>
      <c r="AG53" s="28">
        <f t="shared" si="175"/>
        <v>0</v>
      </c>
      <c r="AH53" s="28">
        <f t="shared" si="175"/>
        <v>0</v>
      </c>
      <c r="AI53" s="28">
        <f t="shared" si="175"/>
        <v>0</v>
      </c>
      <c r="AJ53" s="28">
        <f t="shared" si="175"/>
        <v>0</v>
      </c>
      <c r="AK53" s="28">
        <f t="shared" si="175"/>
        <v>0</v>
      </c>
      <c r="AL53" s="28">
        <f t="shared" si="175"/>
        <v>0</v>
      </c>
      <c r="AM53" s="28">
        <f t="shared" si="175"/>
        <v>0</v>
      </c>
      <c r="AN53" s="28">
        <f t="shared" si="175"/>
        <v>3948.3975652349991</v>
      </c>
      <c r="AO53" s="28">
        <f t="shared" si="175"/>
        <v>2247.7421176789935</v>
      </c>
      <c r="AP53" s="28">
        <f t="shared" si="175"/>
        <v>2247.7421176789935</v>
      </c>
      <c r="AQ53" s="28">
        <f t="shared" si="175"/>
        <v>2247.7421176789935</v>
      </c>
      <c r="AR53" s="28">
        <f t="shared" si="175"/>
        <v>2247.7421176789935</v>
      </c>
      <c r="AS53" s="28">
        <f t="shared" si="175"/>
        <v>2247.7421176789935</v>
      </c>
      <c r="AT53" s="28">
        <f t="shared" si="175"/>
        <v>2311.3074140863655</v>
      </c>
      <c r="AU53" s="28">
        <f t="shared" si="175"/>
        <v>2311.3074140863655</v>
      </c>
      <c r="AV53" s="28">
        <f t="shared" si="175"/>
        <v>2311.3074140863655</v>
      </c>
      <c r="AW53" s="28">
        <f t="shared" si="175"/>
        <v>2311.3074140863655</v>
      </c>
      <c r="AX53" s="28">
        <f t="shared" si="175"/>
        <v>2311.3074140863655</v>
      </c>
      <c r="AY53" s="28">
        <f t="shared" si="175"/>
        <v>2311.3074140863655</v>
      </c>
      <c r="AZ53" s="28">
        <f t="shared" si="175"/>
        <v>2311.3074140863655</v>
      </c>
      <c r="BA53" s="28">
        <f t="shared" si="175"/>
        <v>2311.3074140863655</v>
      </c>
      <c r="BB53" s="28">
        <f t="shared" si="175"/>
        <v>2311.3074140863655</v>
      </c>
      <c r="BC53" s="28">
        <f t="shared" si="175"/>
        <v>2311.3074140863655</v>
      </c>
      <c r="BD53" s="28">
        <f t="shared" si="175"/>
        <v>2311.3074140863655</v>
      </c>
      <c r="BE53" s="28">
        <f t="shared" si="175"/>
        <v>2311.3074140863655</v>
      </c>
      <c r="BF53" s="28">
        <f t="shared" si="175"/>
        <v>2548.9355284502403</v>
      </c>
      <c r="BG53" s="28">
        <f t="shared" si="175"/>
        <v>2548.9355284502403</v>
      </c>
      <c r="BH53" s="28">
        <f t="shared" si="175"/>
        <v>2548.9355284502403</v>
      </c>
      <c r="BI53" s="28">
        <f t="shared" si="175"/>
        <v>2548.9355284502403</v>
      </c>
      <c r="BJ53" s="28">
        <f t="shared" si="175"/>
        <v>2548.9355284502403</v>
      </c>
      <c r="BK53" s="28">
        <f t="shared" si="175"/>
        <v>2548.9355284502403</v>
      </c>
      <c r="BL53" s="28">
        <f t="shared" si="175"/>
        <v>2548.9355284502403</v>
      </c>
      <c r="BM53" s="28">
        <f t="shared" si="175"/>
        <v>1459.3281966277814</v>
      </c>
      <c r="BN53" s="28">
        <f t="shared" si="175"/>
        <v>1459.3281966277814</v>
      </c>
      <c r="BO53" s="28">
        <f t="shared" si="175"/>
        <v>1459.3281966277814</v>
      </c>
      <c r="BP53" s="28">
        <f t="shared" si="175"/>
        <v>1459.3281966277814</v>
      </c>
      <c r="BQ53" s="28">
        <f t="shared" si="175"/>
        <v>1459.3281966277814</v>
      </c>
      <c r="BR53" s="28">
        <f t="shared" si="175"/>
        <v>1705.3940726528658</v>
      </c>
      <c r="BS53" s="28">
        <f t="shared" si="175"/>
        <v>1705.3940726528658</v>
      </c>
      <c r="BT53" s="28">
        <f t="shared" si="175"/>
        <v>1705.3940726528658</v>
      </c>
      <c r="BU53" s="28">
        <f t="shared" si="175"/>
        <v>1705.3940726528658</v>
      </c>
      <c r="BV53" s="28">
        <f t="shared" si="175"/>
        <v>1705.3940726528658</v>
      </c>
      <c r="BW53" s="28">
        <f t="shared" ref="BW53:DZ53" si="176">BW51-BW50</f>
        <v>1705.3940726528658</v>
      </c>
      <c r="BX53" s="28">
        <f t="shared" si="176"/>
        <v>1705.3940726528658</v>
      </c>
      <c r="BY53" s="28">
        <f t="shared" si="176"/>
        <v>1705.3940726528658</v>
      </c>
      <c r="BZ53" s="28">
        <f t="shared" si="176"/>
        <v>1705.3940726528658</v>
      </c>
      <c r="CA53" s="28">
        <f t="shared" si="176"/>
        <v>1705.3940726528658</v>
      </c>
      <c r="CB53" s="28">
        <f t="shared" si="176"/>
        <v>1705.3940726528658</v>
      </c>
      <c r="CC53" s="28">
        <f t="shared" si="176"/>
        <v>1705.3940726528658</v>
      </c>
      <c r="CD53" s="28">
        <f t="shared" si="176"/>
        <v>1960.177021553598</v>
      </c>
      <c r="CE53" s="28">
        <f t="shared" si="176"/>
        <v>1960.177021553598</v>
      </c>
      <c r="CF53" s="28">
        <f t="shared" si="176"/>
        <v>1960.177021553598</v>
      </c>
      <c r="CG53" s="28">
        <f t="shared" si="176"/>
        <v>1960.177021553598</v>
      </c>
      <c r="CH53" s="28">
        <f t="shared" si="176"/>
        <v>1960.177021553598</v>
      </c>
      <c r="CI53" s="28">
        <f t="shared" si="176"/>
        <v>1960.177021553598</v>
      </c>
      <c r="CJ53" s="28">
        <f t="shared" si="176"/>
        <v>1960.177021553598</v>
      </c>
      <c r="CK53" s="28">
        <f t="shared" si="176"/>
        <v>1960.177021553598</v>
      </c>
      <c r="CL53" s="28">
        <f t="shared" si="176"/>
        <v>1960.177021553598</v>
      </c>
      <c r="CM53" s="28">
        <f t="shared" si="176"/>
        <v>1960.177021553598</v>
      </c>
      <c r="CN53" s="28">
        <f t="shared" si="176"/>
        <v>1960.177021553598</v>
      </c>
      <c r="CO53" s="28">
        <f t="shared" si="176"/>
        <v>1960.177021553598</v>
      </c>
      <c r="CP53" s="28">
        <f t="shared" si="176"/>
        <v>2223.9652574481515</v>
      </c>
      <c r="CQ53" s="28">
        <f t="shared" si="176"/>
        <v>2223.9652574481515</v>
      </c>
      <c r="CR53" s="28">
        <f t="shared" si="176"/>
        <v>2223.9652574481515</v>
      </c>
      <c r="CS53" s="28">
        <f t="shared" si="176"/>
        <v>2223.9652574481515</v>
      </c>
      <c r="CT53" s="28">
        <f t="shared" si="176"/>
        <v>2223.9652574481515</v>
      </c>
      <c r="CU53" s="28">
        <f t="shared" si="176"/>
        <v>2223.9652574481515</v>
      </c>
      <c r="CV53" s="28">
        <f t="shared" si="176"/>
        <v>2223.9652574481515</v>
      </c>
      <c r="CW53" s="28">
        <f t="shared" si="176"/>
        <v>2223.9652574481515</v>
      </c>
      <c r="CX53" s="28">
        <f t="shared" si="176"/>
        <v>2223.9652574481515</v>
      </c>
      <c r="CY53" s="28">
        <f t="shared" si="176"/>
        <v>2223.9652574481515</v>
      </c>
      <c r="CZ53" s="28">
        <f t="shared" si="176"/>
        <v>2223.9652574481515</v>
      </c>
      <c r="DA53" s="28">
        <f t="shared" si="176"/>
        <v>2223.9652574481515</v>
      </c>
      <c r="DB53" s="28">
        <f t="shared" si="176"/>
        <v>2497.0561749168673</v>
      </c>
      <c r="DC53" s="28">
        <f t="shared" si="176"/>
        <v>2497.0561749168673</v>
      </c>
      <c r="DD53" s="28">
        <f t="shared" si="176"/>
        <v>2497.0561749168673</v>
      </c>
      <c r="DE53" s="28">
        <f t="shared" si="176"/>
        <v>2497.0561749168673</v>
      </c>
      <c r="DF53" s="28">
        <f t="shared" si="176"/>
        <v>2497.0561749168673</v>
      </c>
      <c r="DG53" s="28">
        <f t="shared" si="176"/>
        <v>2497.0561749168673</v>
      </c>
      <c r="DH53" s="28">
        <f t="shared" si="176"/>
        <v>2497.0561749168673</v>
      </c>
      <c r="DI53" s="28">
        <f t="shared" si="176"/>
        <v>2497.0561749168673</v>
      </c>
      <c r="DJ53" s="28">
        <f t="shared" si="176"/>
        <v>2497.0561749168673</v>
      </c>
      <c r="DK53" s="28">
        <f t="shared" si="176"/>
        <v>2497.0561749168673</v>
      </c>
      <c r="DL53" s="28">
        <f t="shared" si="176"/>
        <v>2497.0561749168673</v>
      </c>
      <c r="DM53" s="28">
        <f t="shared" si="176"/>
        <v>2497.0561749168673</v>
      </c>
      <c r="DN53" s="28">
        <f t="shared" si="176"/>
        <v>2779.7566350969314</v>
      </c>
      <c r="DO53" s="28">
        <f t="shared" si="176"/>
        <v>2779.7566350969314</v>
      </c>
      <c r="DP53" s="28">
        <f t="shared" si="176"/>
        <v>2779.7566350969314</v>
      </c>
      <c r="DQ53" s="28">
        <f t="shared" si="176"/>
        <v>2779.7566350969314</v>
      </c>
      <c r="DR53" s="28">
        <f t="shared" si="176"/>
        <v>2779.7566350969314</v>
      </c>
      <c r="DS53" s="28">
        <f t="shared" si="176"/>
        <v>2779.7566350969314</v>
      </c>
      <c r="DT53" s="28">
        <f t="shared" si="176"/>
        <v>2779.7566350969314</v>
      </c>
      <c r="DU53" s="28">
        <f t="shared" si="176"/>
        <v>2779.7566350969314</v>
      </c>
      <c r="DV53" s="28">
        <f t="shared" si="176"/>
        <v>2779.7566350969314</v>
      </c>
      <c r="DW53" s="28">
        <f t="shared" si="176"/>
        <v>2779.7566350969314</v>
      </c>
      <c r="DX53" s="28">
        <f t="shared" si="176"/>
        <v>2779.7566350969314</v>
      </c>
      <c r="DY53" s="28">
        <f t="shared" si="176"/>
        <v>2779.7566350969314</v>
      </c>
      <c r="DZ53" s="28">
        <f t="shared" si="176"/>
        <v>571100.4844537226</v>
      </c>
      <c r="EA53" s="71"/>
      <c r="EB53" s="69"/>
    </row>
    <row r="54" spans="1:132" s="28" customFormat="1" x14ac:dyDescent="0.25">
      <c r="A54"/>
      <c r="B54"/>
      <c r="C54"/>
      <c r="D54"/>
      <c r="E54"/>
      <c r="F54"/>
      <c r="G54"/>
      <c r="H54"/>
      <c r="EA54" s="71"/>
      <c r="EB54" s="69"/>
    </row>
    <row r="55" spans="1:132" s="28" customFormat="1" x14ac:dyDescent="0.25">
      <c r="A55"/>
      <c r="B55"/>
      <c r="C55"/>
      <c r="D55"/>
      <c r="E55"/>
      <c r="F55"/>
      <c r="G55"/>
      <c r="H55"/>
      <c r="EA55" s="71"/>
      <c r="EB55" s="69"/>
    </row>
    <row r="56" spans="1:132" s="28" customFormat="1" x14ac:dyDescent="0.25">
      <c r="A56"/>
      <c r="B56" t="s">
        <v>34</v>
      </c>
      <c r="C56"/>
      <c r="D56"/>
      <c r="E56"/>
      <c r="F56"/>
      <c r="G56"/>
      <c r="H56"/>
      <c r="J56" s="28">
        <f>J43</f>
        <v>0</v>
      </c>
      <c r="K56" s="28">
        <f t="shared" ref="K56:BV56" si="177">K43</f>
        <v>0</v>
      </c>
      <c r="L56" s="28">
        <f t="shared" si="177"/>
        <v>0</v>
      </c>
      <c r="M56" s="28">
        <f t="shared" si="177"/>
        <v>0</v>
      </c>
      <c r="N56" s="28">
        <f t="shared" si="177"/>
        <v>0</v>
      </c>
      <c r="O56" s="28">
        <f t="shared" si="177"/>
        <v>0</v>
      </c>
      <c r="P56" s="28">
        <f t="shared" si="177"/>
        <v>0</v>
      </c>
      <c r="Q56" s="28">
        <f t="shared" si="177"/>
        <v>0</v>
      </c>
      <c r="R56" s="28">
        <f t="shared" si="177"/>
        <v>0</v>
      </c>
      <c r="S56" s="28">
        <f t="shared" si="177"/>
        <v>0</v>
      </c>
      <c r="T56" s="28">
        <f t="shared" si="177"/>
        <v>0</v>
      </c>
      <c r="U56" s="28">
        <f t="shared" si="177"/>
        <v>0</v>
      </c>
      <c r="V56" s="28">
        <f t="shared" si="177"/>
        <v>0</v>
      </c>
      <c r="W56" s="28">
        <f t="shared" si="177"/>
        <v>0</v>
      </c>
      <c r="X56" s="28">
        <f t="shared" si="177"/>
        <v>0</v>
      </c>
      <c r="Y56" s="28">
        <f t="shared" si="177"/>
        <v>0</v>
      </c>
      <c r="Z56" s="28">
        <f t="shared" si="177"/>
        <v>0</v>
      </c>
      <c r="AA56" s="28">
        <f t="shared" si="177"/>
        <v>0</v>
      </c>
      <c r="AB56" s="28">
        <f t="shared" si="177"/>
        <v>0</v>
      </c>
      <c r="AC56" s="28">
        <f t="shared" si="177"/>
        <v>0</v>
      </c>
      <c r="AD56" s="28">
        <f t="shared" si="177"/>
        <v>0</v>
      </c>
      <c r="AE56" s="28">
        <f t="shared" si="177"/>
        <v>0</v>
      </c>
      <c r="AF56" s="28">
        <f t="shared" si="177"/>
        <v>0</v>
      </c>
      <c r="AG56" s="28">
        <f t="shared" si="177"/>
        <v>0</v>
      </c>
      <c r="AH56" s="28">
        <f t="shared" si="177"/>
        <v>0</v>
      </c>
      <c r="AI56" s="28">
        <f t="shared" si="177"/>
        <v>0</v>
      </c>
      <c r="AJ56" s="28">
        <f t="shared" si="177"/>
        <v>0</v>
      </c>
      <c r="AK56" s="28">
        <f t="shared" si="177"/>
        <v>0</v>
      </c>
      <c r="AL56" s="28">
        <f t="shared" si="177"/>
        <v>0</v>
      </c>
      <c r="AM56" s="28">
        <f t="shared" si="177"/>
        <v>0</v>
      </c>
      <c r="AN56" s="28">
        <f t="shared" si="177"/>
        <v>35535.578087114991</v>
      </c>
      <c r="AO56" s="28">
        <f t="shared" si="177"/>
        <v>20229.679059110938</v>
      </c>
      <c r="AP56" s="28">
        <f t="shared" si="177"/>
        <v>20229.679059110938</v>
      </c>
      <c r="AQ56" s="28">
        <f t="shared" si="177"/>
        <v>20229.679059110938</v>
      </c>
      <c r="AR56" s="28">
        <f t="shared" si="177"/>
        <v>20229.679059110938</v>
      </c>
      <c r="AS56" s="28">
        <f t="shared" si="177"/>
        <v>20229.679059110938</v>
      </c>
      <c r="AT56" s="28">
        <f t="shared" si="177"/>
        <v>20801.766726777289</v>
      </c>
      <c r="AU56" s="28">
        <f t="shared" si="177"/>
        <v>20801.766726777289</v>
      </c>
      <c r="AV56" s="28">
        <f t="shared" si="177"/>
        <v>20801.766726777289</v>
      </c>
      <c r="AW56" s="28">
        <f t="shared" si="177"/>
        <v>20801.766726777289</v>
      </c>
      <c r="AX56" s="28">
        <f t="shared" si="177"/>
        <v>20801.766726777289</v>
      </c>
      <c r="AY56" s="28">
        <f t="shared" si="177"/>
        <v>20801.766726777289</v>
      </c>
      <c r="AZ56" s="28">
        <f t="shared" si="177"/>
        <v>20801.766726777289</v>
      </c>
      <c r="BA56" s="28">
        <f t="shared" si="177"/>
        <v>20801.766726777289</v>
      </c>
      <c r="BB56" s="28">
        <f t="shared" si="177"/>
        <v>20801.766726777289</v>
      </c>
      <c r="BC56" s="28">
        <f t="shared" si="177"/>
        <v>20801.766726777289</v>
      </c>
      <c r="BD56" s="28">
        <f t="shared" si="177"/>
        <v>20801.766726777289</v>
      </c>
      <c r="BE56" s="28">
        <f t="shared" si="177"/>
        <v>20801.766726777289</v>
      </c>
      <c r="BF56" s="28">
        <f t="shared" si="177"/>
        <v>22940.419756052164</v>
      </c>
      <c r="BG56" s="28">
        <f t="shared" si="177"/>
        <v>22940.419756052164</v>
      </c>
      <c r="BH56" s="28">
        <f t="shared" si="177"/>
        <v>22940.419756052164</v>
      </c>
      <c r="BI56" s="28">
        <f t="shared" si="177"/>
        <v>22940.419756052164</v>
      </c>
      <c r="BJ56" s="28">
        <f t="shared" si="177"/>
        <v>22940.419756052164</v>
      </c>
      <c r="BK56" s="28">
        <f t="shared" si="177"/>
        <v>22940.419756052164</v>
      </c>
      <c r="BL56" s="28">
        <f t="shared" si="177"/>
        <v>22940.419756052164</v>
      </c>
      <c r="BM56" s="28">
        <f t="shared" si="177"/>
        <v>13133.953769650032</v>
      </c>
      <c r="BN56" s="28">
        <f t="shared" si="177"/>
        <v>13133.953769650032</v>
      </c>
      <c r="BO56" s="28">
        <f t="shared" si="177"/>
        <v>13133.953769650032</v>
      </c>
      <c r="BP56" s="28">
        <f t="shared" si="177"/>
        <v>13133.953769650032</v>
      </c>
      <c r="BQ56" s="28">
        <f t="shared" si="177"/>
        <v>13133.953769650032</v>
      </c>
      <c r="BR56" s="28">
        <f t="shared" si="177"/>
        <v>15348.546653875792</v>
      </c>
      <c r="BS56" s="28">
        <f t="shared" si="177"/>
        <v>15348.546653875792</v>
      </c>
      <c r="BT56" s="28">
        <f t="shared" si="177"/>
        <v>15348.546653875792</v>
      </c>
      <c r="BU56" s="28">
        <f t="shared" si="177"/>
        <v>15348.546653875792</v>
      </c>
      <c r="BV56" s="28">
        <f t="shared" si="177"/>
        <v>15348.546653875792</v>
      </c>
      <c r="BW56" s="28">
        <f t="shared" ref="BW56:DZ56" si="178">BW43</f>
        <v>15348.546653875792</v>
      </c>
      <c r="BX56" s="28">
        <f t="shared" si="178"/>
        <v>15348.546653875792</v>
      </c>
      <c r="BY56" s="28">
        <f t="shared" si="178"/>
        <v>15348.546653875792</v>
      </c>
      <c r="BZ56" s="28">
        <f t="shared" si="178"/>
        <v>15348.546653875792</v>
      </c>
      <c r="CA56" s="28">
        <f t="shared" si="178"/>
        <v>15348.546653875792</v>
      </c>
      <c r="CB56" s="28">
        <f t="shared" si="178"/>
        <v>15348.546653875792</v>
      </c>
      <c r="CC56" s="28">
        <f t="shared" si="178"/>
        <v>15348.546653875792</v>
      </c>
      <c r="CD56" s="28">
        <f t="shared" si="178"/>
        <v>17641.593193982382</v>
      </c>
      <c r="CE56" s="28">
        <f t="shared" si="178"/>
        <v>17641.593193982382</v>
      </c>
      <c r="CF56" s="28">
        <f t="shared" si="178"/>
        <v>17641.593193982382</v>
      </c>
      <c r="CG56" s="28">
        <f t="shared" si="178"/>
        <v>17641.593193982382</v>
      </c>
      <c r="CH56" s="28">
        <f t="shared" si="178"/>
        <v>17641.593193982382</v>
      </c>
      <c r="CI56" s="28">
        <f t="shared" si="178"/>
        <v>17641.593193982382</v>
      </c>
      <c r="CJ56" s="28">
        <f t="shared" si="178"/>
        <v>17641.593193982382</v>
      </c>
      <c r="CK56" s="28">
        <f t="shared" si="178"/>
        <v>17641.593193982382</v>
      </c>
      <c r="CL56" s="28">
        <f t="shared" si="178"/>
        <v>17641.593193982382</v>
      </c>
      <c r="CM56" s="28">
        <f t="shared" si="178"/>
        <v>17641.593193982382</v>
      </c>
      <c r="CN56" s="28">
        <f t="shared" si="178"/>
        <v>17641.593193982382</v>
      </c>
      <c r="CO56" s="28">
        <f t="shared" si="178"/>
        <v>17641.593193982382</v>
      </c>
      <c r="CP56" s="28">
        <f t="shared" si="178"/>
        <v>20015.687317033364</v>
      </c>
      <c r="CQ56" s="28">
        <f t="shared" si="178"/>
        <v>20015.687317033364</v>
      </c>
      <c r="CR56" s="28">
        <f t="shared" si="178"/>
        <v>20015.687317033364</v>
      </c>
      <c r="CS56" s="28">
        <f t="shared" si="178"/>
        <v>20015.687317033364</v>
      </c>
      <c r="CT56" s="28">
        <f t="shared" si="178"/>
        <v>20015.687317033364</v>
      </c>
      <c r="CU56" s="28">
        <f t="shared" si="178"/>
        <v>20015.687317033364</v>
      </c>
      <c r="CV56" s="28">
        <f t="shared" si="178"/>
        <v>20015.687317033364</v>
      </c>
      <c r="CW56" s="28">
        <f t="shared" si="178"/>
        <v>20015.687317033364</v>
      </c>
      <c r="CX56" s="28">
        <f t="shared" si="178"/>
        <v>20015.687317033364</v>
      </c>
      <c r="CY56" s="28">
        <f t="shared" si="178"/>
        <v>20015.687317033364</v>
      </c>
      <c r="CZ56" s="28">
        <f t="shared" si="178"/>
        <v>20015.687317033364</v>
      </c>
      <c r="DA56" s="28">
        <f t="shared" si="178"/>
        <v>20015.687317033364</v>
      </c>
      <c r="DB56" s="28">
        <f t="shared" si="178"/>
        <v>22473.505574251805</v>
      </c>
      <c r="DC56" s="28">
        <f t="shared" si="178"/>
        <v>22473.505574251805</v>
      </c>
      <c r="DD56" s="28">
        <f t="shared" si="178"/>
        <v>22473.505574251805</v>
      </c>
      <c r="DE56" s="28">
        <f t="shared" si="178"/>
        <v>22473.505574251805</v>
      </c>
      <c r="DF56" s="28">
        <f t="shared" si="178"/>
        <v>22473.505574251805</v>
      </c>
      <c r="DG56" s="28">
        <f t="shared" si="178"/>
        <v>22473.505574251805</v>
      </c>
      <c r="DH56" s="28">
        <f t="shared" si="178"/>
        <v>22473.505574251805</v>
      </c>
      <c r="DI56" s="28">
        <f t="shared" si="178"/>
        <v>22473.505574251805</v>
      </c>
      <c r="DJ56" s="28">
        <f t="shared" si="178"/>
        <v>22473.505574251805</v>
      </c>
      <c r="DK56" s="28">
        <f t="shared" si="178"/>
        <v>22473.505574251805</v>
      </c>
      <c r="DL56" s="28">
        <f t="shared" si="178"/>
        <v>22473.505574251805</v>
      </c>
      <c r="DM56" s="28">
        <f t="shared" si="178"/>
        <v>22473.505574251805</v>
      </c>
      <c r="DN56" s="28">
        <f t="shared" si="178"/>
        <v>25017.809715872379</v>
      </c>
      <c r="DO56" s="28">
        <f t="shared" si="178"/>
        <v>25017.809715872379</v>
      </c>
      <c r="DP56" s="28">
        <f t="shared" si="178"/>
        <v>25017.809715872379</v>
      </c>
      <c r="DQ56" s="28">
        <f t="shared" si="178"/>
        <v>25017.809715872379</v>
      </c>
      <c r="DR56" s="28">
        <f t="shared" si="178"/>
        <v>25017.809715872379</v>
      </c>
      <c r="DS56" s="28">
        <f t="shared" si="178"/>
        <v>25017.809715872379</v>
      </c>
      <c r="DT56" s="28">
        <f t="shared" si="178"/>
        <v>25017.809715872379</v>
      </c>
      <c r="DU56" s="28">
        <f t="shared" si="178"/>
        <v>25017.809715872379</v>
      </c>
      <c r="DV56" s="28">
        <f t="shared" si="178"/>
        <v>25017.809715872379</v>
      </c>
      <c r="DW56" s="28">
        <f t="shared" si="178"/>
        <v>25017.809715872379</v>
      </c>
      <c r="DX56" s="28">
        <f t="shared" si="178"/>
        <v>25017.809715872379</v>
      </c>
      <c r="DY56" s="28">
        <f t="shared" si="178"/>
        <v>25017.809715872379</v>
      </c>
      <c r="DZ56" s="28">
        <f t="shared" si="178"/>
        <v>5139904.3600835102</v>
      </c>
      <c r="EA56" s="71"/>
      <c r="EB56" s="69"/>
    </row>
    <row r="57" spans="1:132" s="28" customFormat="1" x14ac:dyDescent="0.25">
      <c r="A57"/>
      <c r="B57" t="s">
        <v>35</v>
      </c>
      <c r="C57"/>
      <c r="D57"/>
      <c r="E57"/>
      <c r="F57"/>
      <c r="G57"/>
      <c r="H57"/>
      <c r="J57" s="28">
        <f>J51</f>
        <v>0</v>
      </c>
      <c r="K57" s="28">
        <f t="shared" ref="K57:BV57" si="179">K51</f>
        <v>0</v>
      </c>
      <c r="L57" s="28">
        <f t="shared" si="179"/>
        <v>0</v>
      </c>
      <c r="M57" s="28">
        <f t="shared" si="179"/>
        <v>0</v>
      </c>
      <c r="N57" s="28">
        <f t="shared" si="179"/>
        <v>0</v>
      </c>
      <c r="O57" s="28">
        <f t="shared" si="179"/>
        <v>0</v>
      </c>
      <c r="P57" s="28">
        <f t="shared" si="179"/>
        <v>0</v>
      </c>
      <c r="Q57" s="28">
        <f t="shared" si="179"/>
        <v>0</v>
      </c>
      <c r="R57" s="28">
        <f t="shared" si="179"/>
        <v>0</v>
      </c>
      <c r="S57" s="28">
        <f t="shared" si="179"/>
        <v>0</v>
      </c>
      <c r="T57" s="28">
        <f t="shared" si="179"/>
        <v>0</v>
      </c>
      <c r="U57" s="28">
        <f t="shared" si="179"/>
        <v>0</v>
      </c>
      <c r="V57" s="28">
        <f t="shared" si="179"/>
        <v>0</v>
      </c>
      <c r="W57" s="28">
        <f t="shared" si="179"/>
        <v>0</v>
      </c>
      <c r="X57" s="28">
        <f t="shared" si="179"/>
        <v>0</v>
      </c>
      <c r="Y57" s="28">
        <f t="shared" si="179"/>
        <v>0</v>
      </c>
      <c r="Z57" s="28">
        <f t="shared" si="179"/>
        <v>0</v>
      </c>
      <c r="AA57" s="28">
        <f t="shared" si="179"/>
        <v>0</v>
      </c>
      <c r="AB57" s="28">
        <f t="shared" si="179"/>
        <v>0</v>
      </c>
      <c r="AC57" s="28">
        <f t="shared" si="179"/>
        <v>0</v>
      </c>
      <c r="AD57" s="28">
        <f t="shared" si="179"/>
        <v>0</v>
      </c>
      <c r="AE57" s="28">
        <f t="shared" si="179"/>
        <v>0</v>
      </c>
      <c r="AF57" s="28">
        <f t="shared" si="179"/>
        <v>0</v>
      </c>
      <c r="AG57" s="28">
        <f t="shared" si="179"/>
        <v>0</v>
      </c>
      <c r="AH57" s="28">
        <f t="shared" si="179"/>
        <v>0</v>
      </c>
      <c r="AI57" s="28">
        <f t="shared" si="179"/>
        <v>0</v>
      </c>
      <c r="AJ57" s="28">
        <f t="shared" si="179"/>
        <v>0</v>
      </c>
      <c r="AK57" s="28">
        <f t="shared" si="179"/>
        <v>0</v>
      </c>
      <c r="AL57" s="28">
        <f t="shared" si="179"/>
        <v>0</v>
      </c>
      <c r="AM57" s="28">
        <f t="shared" si="179"/>
        <v>0</v>
      </c>
      <c r="AN57" s="28">
        <f t="shared" si="179"/>
        <v>3948.3975652349991</v>
      </c>
      <c r="AO57" s="28">
        <f t="shared" si="179"/>
        <v>2247.7421176789935</v>
      </c>
      <c r="AP57" s="28">
        <f t="shared" si="179"/>
        <v>2247.7421176789935</v>
      </c>
      <c r="AQ57" s="28">
        <f t="shared" si="179"/>
        <v>2247.7421176789935</v>
      </c>
      <c r="AR57" s="28">
        <f t="shared" si="179"/>
        <v>2247.7421176789935</v>
      </c>
      <c r="AS57" s="28">
        <f t="shared" si="179"/>
        <v>2247.7421176789935</v>
      </c>
      <c r="AT57" s="28">
        <f t="shared" si="179"/>
        <v>2311.3074140863655</v>
      </c>
      <c r="AU57" s="28">
        <f t="shared" si="179"/>
        <v>2311.3074140863655</v>
      </c>
      <c r="AV57" s="28">
        <f t="shared" si="179"/>
        <v>2311.3074140863655</v>
      </c>
      <c r="AW57" s="28">
        <f t="shared" si="179"/>
        <v>2311.3074140863655</v>
      </c>
      <c r="AX57" s="28">
        <f t="shared" si="179"/>
        <v>2311.3074140863655</v>
      </c>
      <c r="AY57" s="28">
        <f t="shared" si="179"/>
        <v>2311.3074140863655</v>
      </c>
      <c r="AZ57" s="28">
        <f t="shared" si="179"/>
        <v>2311.3074140863655</v>
      </c>
      <c r="BA57" s="28">
        <f t="shared" si="179"/>
        <v>2311.3074140863655</v>
      </c>
      <c r="BB57" s="28">
        <f t="shared" si="179"/>
        <v>2311.3074140863655</v>
      </c>
      <c r="BC57" s="28">
        <f t="shared" si="179"/>
        <v>2311.3074140863655</v>
      </c>
      <c r="BD57" s="28">
        <f t="shared" si="179"/>
        <v>2311.3074140863655</v>
      </c>
      <c r="BE57" s="28">
        <f t="shared" si="179"/>
        <v>2311.3074140863655</v>
      </c>
      <c r="BF57" s="28">
        <f t="shared" si="179"/>
        <v>2548.9355284502403</v>
      </c>
      <c r="BG57" s="28">
        <f t="shared" si="179"/>
        <v>2548.9355284502403</v>
      </c>
      <c r="BH57" s="28">
        <f t="shared" si="179"/>
        <v>2548.9355284502403</v>
      </c>
      <c r="BI57" s="28">
        <f t="shared" si="179"/>
        <v>2548.9355284502403</v>
      </c>
      <c r="BJ57" s="28">
        <f t="shared" si="179"/>
        <v>2548.9355284502403</v>
      </c>
      <c r="BK57" s="28">
        <f t="shared" si="179"/>
        <v>2548.9355284502403</v>
      </c>
      <c r="BL57" s="28">
        <f t="shared" si="179"/>
        <v>2548.9355284502403</v>
      </c>
      <c r="BM57" s="28">
        <f t="shared" si="179"/>
        <v>1459.3281966277814</v>
      </c>
      <c r="BN57" s="28">
        <f t="shared" si="179"/>
        <v>1459.3281966277814</v>
      </c>
      <c r="BO57" s="28">
        <f t="shared" si="179"/>
        <v>1459.3281966277814</v>
      </c>
      <c r="BP57" s="28">
        <f t="shared" si="179"/>
        <v>1459.3281966277814</v>
      </c>
      <c r="BQ57" s="28">
        <f t="shared" si="179"/>
        <v>1459.3281966277814</v>
      </c>
      <c r="BR57" s="28">
        <f t="shared" si="179"/>
        <v>1705.3940726528658</v>
      </c>
      <c r="BS57" s="28">
        <f t="shared" si="179"/>
        <v>1705.3940726528658</v>
      </c>
      <c r="BT57" s="28">
        <f t="shared" si="179"/>
        <v>1705.3940726528658</v>
      </c>
      <c r="BU57" s="28">
        <f t="shared" si="179"/>
        <v>1705.3940726528658</v>
      </c>
      <c r="BV57" s="28">
        <f t="shared" si="179"/>
        <v>1705.3940726528658</v>
      </c>
      <c r="BW57" s="28">
        <f t="shared" ref="BW57:DZ57" si="180">BW51</f>
        <v>1705.3940726528658</v>
      </c>
      <c r="BX57" s="28">
        <f t="shared" si="180"/>
        <v>1705.3940726528658</v>
      </c>
      <c r="BY57" s="28">
        <f t="shared" si="180"/>
        <v>1705.3940726528658</v>
      </c>
      <c r="BZ57" s="28">
        <f t="shared" si="180"/>
        <v>1705.3940726528658</v>
      </c>
      <c r="CA57" s="28">
        <f t="shared" si="180"/>
        <v>1705.3940726528658</v>
      </c>
      <c r="CB57" s="28">
        <f t="shared" si="180"/>
        <v>1705.3940726528658</v>
      </c>
      <c r="CC57" s="28">
        <f t="shared" si="180"/>
        <v>1705.3940726528658</v>
      </c>
      <c r="CD57" s="28">
        <f t="shared" si="180"/>
        <v>1960.177021553598</v>
      </c>
      <c r="CE57" s="28">
        <f t="shared" si="180"/>
        <v>1960.177021553598</v>
      </c>
      <c r="CF57" s="28">
        <f t="shared" si="180"/>
        <v>1960.177021553598</v>
      </c>
      <c r="CG57" s="28">
        <f t="shared" si="180"/>
        <v>1960.177021553598</v>
      </c>
      <c r="CH57" s="28">
        <f t="shared" si="180"/>
        <v>1960.177021553598</v>
      </c>
      <c r="CI57" s="28">
        <f t="shared" si="180"/>
        <v>1960.177021553598</v>
      </c>
      <c r="CJ57" s="28">
        <f t="shared" si="180"/>
        <v>1960.177021553598</v>
      </c>
      <c r="CK57" s="28">
        <f t="shared" si="180"/>
        <v>1960.177021553598</v>
      </c>
      <c r="CL57" s="28">
        <f t="shared" si="180"/>
        <v>1960.177021553598</v>
      </c>
      <c r="CM57" s="28">
        <f t="shared" si="180"/>
        <v>1960.177021553598</v>
      </c>
      <c r="CN57" s="28">
        <f t="shared" si="180"/>
        <v>1960.177021553598</v>
      </c>
      <c r="CO57" s="28">
        <f t="shared" si="180"/>
        <v>1960.177021553598</v>
      </c>
      <c r="CP57" s="28">
        <f t="shared" si="180"/>
        <v>2223.9652574481515</v>
      </c>
      <c r="CQ57" s="28">
        <f t="shared" si="180"/>
        <v>2223.9652574481515</v>
      </c>
      <c r="CR57" s="28">
        <f t="shared" si="180"/>
        <v>2223.9652574481515</v>
      </c>
      <c r="CS57" s="28">
        <f t="shared" si="180"/>
        <v>2223.9652574481515</v>
      </c>
      <c r="CT57" s="28">
        <f t="shared" si="180"/>
        <v>2223.9652574481515</v>
      </c>
      <c r="CU57" s="28">
        <f t="shared" si="180"/>
        <v>2223.9652574481515</v>
      </c>
      <c r="CV57" s="28">
        <f t="shared" si="180"/>
        <v>2223.9652574481515</v>
      </c>
      <c r="CW57" s="28">
        <f t="shared" si="180"/>
        <v>2223.9652574481515</v>
      </c>
      <c r="CX57" s="28">
        <f t="shared" si="180"/>
        <v>2223.9652574481515</v>
      </c>
      <c r="CY57" s="28">
        <f t="shared" si="180"/>
        <v>2223.9652574481515</v>
      </c>
      <c r="CZ57" s="28">
        <f t="shared" si="180"/>
        <v>2223.9652574481515</v>
      </c>
      <c r="DA57" s="28">
        <f t="shared" si="180"/>
        <v>2223.9652574481515</v>
      </c>
      <c r="DB57" s="28">
        <f t="shared" si="180"/>
        <v>2497.0561749168673</v>
      </c>
      <c r="DC57" s="28">
        <f t="shared" si="180"/>
        <v>2497.0561749168673</v>
      </c>
      <c r="DD57" s="28">
        <f t="shared" si="180"/>
        <v>2497.0561749168673</v>
      </c>
      <c r="DE57" s="28">
        <f t="shared" si="180"/>
        <v>2497.0561749168673</v>
      </c>
      <c r="DF57" s="28">
        <f t="shared" si="180"/>
        <v>2497.0561749168673</v>
      </c>
      <c r="DG57" s="28">
        <f t="shared" si="180"/>
        <v>2497.0561749168673</v>
      </c>
      <c r="DH57" s="28">
        <f t="shared" si="180"/>
        <v>2497.0561749168673</v>
      </c>
      <c r="DI57" s="28">
        <f t="shared" si="180"/>
        <v>2497.0561749168673</v>
      </c>
      <c r="DJ57" s="28">
        <f t="shared" si="180"/>
        <v>2497.0561749168673</v>
      </c>
      <c r="DK57" s="28">
        <f t="shared" si="180"/>
        <v>2497.0561749168673</v>
      </c>
      <c r="DL57" s="28">
        <f t="shared" si="180"/>
        <v>2497.0561749168673</v>
      </c>
      <c r="DM57" s="28">
        <f t="shared" si="180"/>
        <v>2497.0561749168673</v>
      </c>
      <c r="DN57" s="28">
        <f t="shared" si="180"/>
        <v>2779.7566350969314</v>
      </c>
      <c r="DO57" s="28">
        <f t="shared" si="180"/>
        <v>2779.7566350969314</v>
      </c>
      <c r="DP57" s="28">
        <f t="shared" si="180"/>
        <v>2779.7566350969314</v>
      </c>
      <c r="DQ57" s="28">
        <f t="shared" si="180"/>
        <v>2779.7566350969314</v>
      </c>
      <c r="DR57" s="28">
        <f t="shared" si="180"/>
        <v>2779.7566350969314</v>
      </c>
      <c r="DS57" s="28">
        <f t="shared" si="180"/>
        <v>2779.7566350969314</v>
      </c>
      <c r="DT57" s="28">
        <f t="shared" si="180"/>
        <v>2779.7566350969314</v>
      </c>
      <c r="DU57" s="28">
        <f t="shared" si="180"/>
        <v>2779.7566350969314</v>
      </c>
      <c r="DV57" s="28">
        <f t="shared" si="180"/>
        <v>2779.7566350969314</v>
      </c>
      <c r="DW57" s="28">
        <f t="shared" si="180"/>
        <v>2779.7566350969314</v>
      </c>
      <c r="DX57" s="28">
        <f t="shared" si="180"/>
        <v>2779.7566350969314</v>
      </c>
      <c r="DY57" s="28">
        <f t="shared" si="180"/>
        <v>2779.7566350969314</v>
      </c>
      <c r="DZ57" s="28">
        <f t="shared" si="180"/>
        <v>571100.4844537226</v>
      </c>
      <c r="EA57" s="71"/>
      <c r="EB57" s="69"/>
    </row>
    <row r="58" spans="1:132" s="28" customFormat="1" x14ac:dyDescent="0.25">
      <c r="A58"/>
      <c r="B58" t="s">
        <v>36</v>
      </c>
      <c r="C58"/>
      <c r="D58"/>
      <c r="E58"/>
      <c r="F58"/>
      <c r="G58"/>
      <c r="H58"/>
      <c r="J58" s="28">
        <f>SUM(J56:J57)</f>
        <v>0</v>
      </c>
      <c r="K58" s="28">
        <f t="shared" ref="K58:BV58" si="181">SUM(K56:K57)</f>
        <v>0</v>
      </c>
      <c r="L58" s="28">
        <f t="shared" si="181"/>
        <v>0</v>
      </c>
      <c r="M58" s="28">
        <f t="shared" si="181"/>
        <v>0</v>
      </c>
      <c r="N58" s="28">
        <f t="shared" si="181"/>
        <v>0</v>
      </c>
      <c r="O58" s="28">
        <f t="shared" si="181"/>
        <v>0</v>
      </c>
      <c r="P58" s="28">
        <f t="shared" si="181"/>
        <v>0</v>
      </c>
      <c r="Q58" s="28">
        <f t="shared" si="181"/>
        <v>0</v>
      </c>
      <c r="R58" s="28">
        <f t="shared" si="181"/>
        <v>0</v>
      </c>
      <c r="S58" s="28">
        <f t="shared" si="181"/>
        <v>0</v>
      </c>
      <c r="T58" s="28">
        <f t="shared" si="181"/>
        <v>0</v>
      </c>
      <c r="U58" s="28">
        <f t="shared" si="181"/>
        <v>0</v>
      </c>
      <c r="V58" s="28">
        <f t="shared" si="181"/>
        <v>0</v>
      </c>
      <c r="W58" s="28">
        <f t="shared" si="181"/>
        <v>0</v>
      </c>
      <c r="X58" s="28">
        <f t="shared" si="181"/>
        <v>0</v>
      </c>
      <c r="Y58" s="28">
        <f t="shared" si="181"/>
        <v>0</v>
      </c>
      <c r="Z58" s="28">
        <f t="shared" si="181"/>
        <v>0</v>
      </c>
      <c r="AA58" s="28">
        <f t="shared" si="181"/>
        <v>0</v>
      </c>
      <c r="AB58" s="28">
        <f t="shared" si="181"/>
        <v>0</v>
      </c>
      <c r="AC58" s="28">
        <f t="shared" si="181"/>
        <v>0</v>
      </c>
      <c r="AD58" s="28">
        <f t="shared" si="181"/>
        <v>0</v>
      </c>
      <c r="AE58" s="28">
        <f t="shared" si="181"/>
        <v>0</v>
      </c>
      <c r="AF58" s="28">
        <f t="shared" si="181"/>
        <v>0</v>
      </c>
      <c r="AG58" s="28">
        <f t="shared" si="181"/>
        <v>0</v>
      </c>
      <c r="AH58" s="28">
        <f t="shared" si="181"/>
        <v>0</v>
      </c>
      <c r="AI58" s="28">
        <f t="shared" si="181"/>
        <v>0</v>
      </c>
      <c r="AJ58" s="28">
        <f t="shared" si="181"/>
        <v>0</v>
      </c>
      <c r="AK58" s="28">
        <f t="shared" si="181"/>
        <v>0</v>
      </c>
      <c r="AL58" s="28">
        <f t="shared" si="181"/>
        <v>0</v>
      </c>
      <c r="AM58" s="28">
        <f t="shared" si="181"/>
        <v>0</v>
      </c>
      <c r="AN58" s="28">
        <f t="shared" si="181"/>
        <v>39483.975652349989</v>
      </c>
      <c r="AO58" s="28">
        <f t="shared" si="181"/>
        <v>22477.421176789932</v>
      </c>
      <c r="AP58" s="28">
        <f t="shared" si="181"/>
        <v>22477.421176789932</v>
      </c>
      <c r="AQ58" s="28">
        <f t="shared" si="181"/>
        <v>22477.421176789932</v>
      </c>
      <c r="AR58" s="28">
        <f t="shared" si="181"/>
        <v>22477.421176789932</v>
      </c>
      <c r="AS58" s="28">
        <f t="shared" si="181"/>
        <v>22477.421176789932</v>
      </c>
      <c r="AT58" s="28">
        <f t="shared" si="181"/>
        <v>23113.074140863653</v>
      </c>
      <c r="AU58" s="28">
        <f t="shared" si="181"/>
        <v>23113.074140863653</v>
      </c>
      <c r="AV58" s="28">
        <f t="shared" si="181"/>
        <v>23113.074140863653</v>
      </c>
      <c r="AW58" s="28">
        <f t="shared" si="181"/>
        <v>23113.074140863653</v>
      </c>
      <c r="AX58" s="28">
        <f t="shared" si="181"/>
        <v>23113.074140863653</v>
      </c>
      <c r="AY58" s="28">
        <f t="shared" si="181"/>
        <v>23113.074140863653</v>
      </c>
      <c r="AZ58" s="28">
        <f t="shared" si="181"/>
        <v>23113.074140863653</v>
      </c>
      <c r="BA58" s="28">
        <f t="shared" si="181"/>
        <v>23113.074140863653</v>
      </c>
      <c r="BB58" s="28">
        <f t="shared" si="181"/>
        <v>23113.074140863653</v>
      </c>
      <c r="BC58" s="28">
        <f t="shared" si="181"/>
        <v>23113.074140863653</v>
      </c>
      <c r="BD58" s="28">
        <f t="shared" si="181"/>
        <v>23113.074140863653</v>
      </c>
      <c r="BE58" s="28">
        <f t="shared" si="181"/>
        <v>23113.074140863653</v>
      </c>
      <c r="BF58" s="28">
        <f t="shared" si="181"/>
        <v>25489.355284502406</v>
      </c>
      <c r="BG58" s="28">
        <f t="shared" si="181"/>
        <v>25489.355284502406</v>
      </c>
      <c r="BH58" s="28">
        <f t="shared" si="181"/>
        <v>25489.355284502406</v>
      </c>
      <c r="BI58" s="28">
        <f t="shared" si="181"/>
        <v>25489.355284502406</v>
      </c>
      <c r="BJ58" s="28">
        <f t="shared" si="181"/>
        <v>25489.355284502406</v>
      </c>
      <c r="BK58" s="28">
        <f t="shared" si="181"/>
        <v>25489.355284502406</v>
      </c>
      <c r="BL58" s="28">
        <f t="shared" si="181"/>
        <v>25489.355284502406</v>
      </c>
      <c r="BM58" s="28">
        <f t="shared" si="181"/>
        <v>14593.281966277813</v>
      </c>
      <c r="BN58" s="28">
        <f t="shared" si="181"/>
        <v>14593.281966277813</v>
      </c>
      <c r="BO58" s="28">
        <f t="shared" si="181"/>
        <v>14593.281966277813</v>
      </c>
      <c r="BP58" s="28">
        <f t="shared" si="181"/>
        <v>14593.281966277813</v>
      </c>
      <c r="BQ58" s="28">
        <f t="shared" si="181"/>
        <v>14593.281966277813</v>
      </c>
      <c r="BR58" s="28">
        <f t="shared" si="181"/>
        <v>17053.940726528657</v>
      </c>
      <c r="BS58" s="28">
        <f t="shared" si="181"/>
        <v>17053.940726528657</v>
      </c>
      <c r="BT58" s="28">
        <f t="shared" si="181"/>
        <v>17053.940726528657</v>
      </c>
      <c r="BU58" s="28">
        <f t="shared" si="181"/>
        <v>17053.940726528657</v>
      </c>
      <c r="BV58" s="28">
        <f t="shared" si="181"/>
        <v>17053.940726528657</v>
      </c>
      <c r="BW58" s="28">
        <f t="shared" ref="BW58:DZ58" si="182">SUM(BW56:BW57)</f>
        <v>17053.940726528657</v>
      </c>
      <c r="BX58" s="28">
        <f t="shared" si="182"/>
        <v>17053.940726528657</v>
      </c>
      <c r="BY58" s="28">
        <f t="shared" si="182"/>
        <v>17053.940726528657</v>
      </c>
      <c r="BZ58" s="28">
        <f t="shared" si="182"/>
        <v>17053.940726528657</v>
      </c>
      <c r="CA58" s="28">
        <f t="shared" si="182"/>
        <v>17053.940726528657</v>
      </c>
      <c r="CB58" s="28">
        <f t="shared" si="182"/>
        <v>17053.940726528657</v>
      </c>
      <c r="CC58" s="28">
        <f t="shared" si="182"/>
        <v>17053.940726528657</v>
      </c>
      <c r="CD58" s="28">
        <f t="shared" si="182"/>
        <v>19601.77021553598</v>
      </c>
      <c r="CE58" s="28">
        <f t="shared" si="182"/>
        <v>19601.77021553598</v>
      </c>
      <c r="CF58" s="28">
        <f t="shared" si="182"/>
        <v>19601.77021553598</v>
      </c>
      <c r="CG58" s="28">
        <f t="shared" si="182"/>
        <v>19601.77021553598</v>
      </c>
      <c r="CH58" s="28">
        <f t="shared" si="182"/>
        <v>19601.77021553598</v>
      </c>
      <c r="CI58" s="28">
        <f t="shared" si="182"/>
        <v>19601.77021553598</v>
      </c>
      <c r="CJ58" s="28">
        <f t="shared" si="182"/>
        <v>19601.77021553598</v>
      </c>
      <c r="CK58" s="28">
        <f t="shared" si="182"/>
        <v>19601.77021553598</v>
      </c>
      <c r="CL58" s="28">
        <f t="shared" si="182"/>
        <v>19601.77021553598</v>
      </c>
      <c r="CM58" s="28">
        <f t="shared" si="182"/>
        <v>19601.77021553598</v>
      </c>
      <c r="CN58" s="28">
        <f t="shared" si="182"/>
        <v>19601.77021553598</v>
      </c>
      <c r="CO58" s="28">
        <f t="shared" si="182"/>
        <v>19601.77021553598</v>
      </c>
      <c r="CP58" s="28">
        <f t="shared" si="182"/>
        <v>22239.652574481515</v>
      </c>
      <c r="CQ58" s="28">
        <f t="shared" si="182"/>
        <v>22239.652574481515</v>
      </c>
      <c r="CR58" s="28">
        <f t="shared" si="182"/>
        <v>22239.652574481515</v>
      </c>
      <c r="CS58" s="28">
        <f t="shared" si="182"/>
        <v>22239.652574481515</v>
      </c>
      <c r="CT58" s="28">
        <f t="shared" si="182"/>
        <v>22239.652574481515</v>
      </c>
      <c r="CU58" s="28">
        <f t="shared" si="182"/>
        <v>22239.652574481515</v>
      </c>
      <c r="CV58" s="28">
        <f t="shared" si="182"/>
        <v>22239.652574481515</v>
      </c>
      <c r="CW58" s="28">
        <f t="shared" si="182"/>
        <v>22239.652574481515</v>
      </c>
      <c r="CX58" s="28">
        <f t="shared" si="182"/>
        <v>22239.652574481515</v>
      </c>
      <c r="CY58" s="28">
        <f t="shared" si="182"/>
        <v>22239.652574481515</v>
      </c>
      <c r="CZ58" s="28">
        <f t="shared" si="182"/>
        <v>22239.652574481515</v>
      </c>
      <c r="DA58" s="28">
        <f t="shared" si="182"/>
        <v>22239.652574481515</v>
      </c>
      <c r="DB58" s="28">
        <f t="shared" si="182"/>
        <v>24970.561749168672</v>
      </c>
      <c r="DC58" s="28">
        <f t="shared" si="182"/>
        <v>24970.561749168672</v>
      </c>
      <c r="DD58" s="28">
        <f t="shared" si="182"/>
        <v>24970.561749168672</v>
      </c>
      <c r="DE58" s="28">
        <f t="shared" si="182"/>
        <v>24970.561749168672</v>
      </c>
      <c r="DF58" s="28">
        <f t="shared" si="182"/>
        <v>24970.561749168672</v>
      </c>
      <c r="DG58" s="28">
        <f t="shared" si="182"/>
        <v>24970.561749168672</v>
      </c>
      <c r="DH58" s="28">
        <f t="shared" si="182"/>
        <v>24970.561749168672</v>
      </c>
      <c r="DI58" s="28">
        <f t="shared" si="182"/>
        <v>24970.561749168672</v>
      </c>
      <c r="DJ58" s="28">
        <f t="shared" si="182"/>
        <v>24970.561749168672</v>
      </c>
      <c r="DK58" s="28">
        <f t="shared" si="182"/>
        <v>24970.561749168672</v>
      </c>
      <c r="DL58" s="28">
        <f t="shared" si="182"/>
        <v>24970.561749168672</v>
      </c>
      <c r="DM58" s="28">
        <f t="shared" si="182"/>
        <v>24970.561749168672</v>
      </c>
      <c r="DN58" s="28">
        <f t="shared" si="182"/>
        <v>27797.566350969311</v>
      </c>
      <c r="DO58" s="28">
        <f t="shared" si="182"/>
        <v>27797.566350969311</v>
      </c>
      <c r="DP58" s="28">
        <f t="shared" si="182"/>
        <v>27797.566350969311</v>
      </c>
      <c r="DQ58" s="28">
        <f t="shared" si="182"/>
        <v>27797.566350969311</v>
      </c>
      <c r="DR58" s="28">
        <f t="shared" si="182"/>
        <v>27797.566350969311</v>
      </c>
      <c r="DS58" s="28">
        <f t="shared" si="182"/>
        <v>27797.566350969311</v>
      </c>
      <c r="DT58" s="28">
        <f t="shared" si="182"/>
        <v>27797.566350969311</v>
      </c>
      <c r="DU58" s="28">
        <f t="shared" si="182"/>
        <v>27797.566350969311</v>
      </c>
      <c r="DV58" s="28">
        <f t="shared" si="182"/>
        <v>27797.566350969311</v>
      </c>
      <c r="DW58" s="28">
        <f t="shared" si="182"/>
        <v>27797.566350969311</v>
      </c>
      <c r="DX58" s="28">
        <f t="shared" si="182"/>
        <v>27797.566350969311</v>
      </c>
      <c r="DY58" s="28">
        <f t="shared" si="182"/>
        <v>27797.566350969311</v>
      </c>
      <c r="DZ58" s="28">
        <f t="shared" si="182"/>
        <v>5711004.844537233</v>
      </c>
      <c r="EA58" s="71"/>
      <c r="EB58" s="69"/>
    </row>
    <row r="59" spans="1:132" s="28" customFormat="1" x14ac:dyDescent="0.25">
      <c r="A59"/>
      <c r="B59" t="s">
        <v>37</v>
      </c>
      <c r="C59"/>
      <c r="D59"/>
      <c r="E59"/>
      <c r="F59"/>
      <c r="G59"/>
      <c r="H59"/>
      <c r="J59" s="28">
        <f t="shared" ref="J59:AO59" si="183">MAX(0,J33)-J58</f>
        <v>0</v>
      </c>
      <c r="K59" s="28">
        <f t="shared" si="183"/>
        <v>0</v>
      </c>
      <c r="L59" s="28">
        <f t="shared" si="183"/>
        <v>0</v>
      </c>
      <c r="M59" s="28">
        <f t="shared" si="183"/>
        <v>0</v>
      </c>
      <c r="N59" s="28">
        <f t="shared" si="183"/>
        <v>0</v>
      </c>
      <c r="O59" s="28">
        <f t="shared" si="183"/>
        <v>0</v>
      </c>
      <c r="P59" s="28">
        <f t="shared" si="183"/>
        <v>0</v>
      </c>
      <c r="Q59" s="28">
        <f t="shared" si="183"/>
        <v>0</v>
      </c>
      <c r="R59" s="28">
        <f t="shared" si="183"/>
        <v>0</v>
      </c>
      <c r="S59" s="28">
        <f t="shared" si="183"/>
        <v>0</v>
      </c>
      <c r="T59" s="28">
        <f t="shared" si="183"/>
        <v>0</v>
      </c>
      <c r="U59" s="28">
        <f t="shared" si="183"/>
        <v>0</v>
      </c>
      <c r="V59" s="28">
        <f t="shared" si="183"/>
        <v>0</v>
      </c>
      <c r="W59" s="28">
        <f t="shared" si="183"/>
        <v>0</v>
      </c>
      <c r="X59" s="28">
        <f t="shared" si="183"/>
        <v>0</v>
      </c>
      <c r="Y59" s="28">
        <f t="shared" si="183"/>
        <v>0</v>
      </c>
      <c r="Z59" s="28">
        <f t="shared" si="183"/>
        <v>0</v>
      </c>
      <c r="AA59" s="28">
        <f t="shared" si="183"/>
        <v>0</v>
      </c>
      <c r="AB59" s="28">
        <f t="shared" si="183"/>
        <v>0</v>
      </c>
      <c r="AC59" s="28">
        <f t="shared" si="183"/>
        <v>0</v>
      </c>
      <c r="AD59" s="28">
        <f t="shared" si="183"/>
        <v>0</v>
      </c>
      <c r="AE59" s="28">
        <f t="shared" si="183"/>
        <v>0</v>
      </c>
      <c r="AF59" s="28">
        <f t="shared" si="183"/>
        <v>0</v>
      </c>
      <c r="AG59" s="28">
        <f t="shared" si="183"/>
        <v>0</v>
      </c>
      <c r="AH59" s="28">
        <f t="shared" si="183"/>
        <v>0</v>
      </c>
      <c r="AI59" s="28">
        <f t="shared" si="183"/>
        <v>0</v>
      </c>
      <c r="AJ59" s="28">
        <f t="shared" si="183"/>
        <v>0</v>
      </c>
      <c r="AK59" s="28">
        <f t="shared" si="183"/>
        <v>0</v>
      </c>
      <c r="AL59" s="28">
        <f t="shared" si="183"/>
        <v>0</v>
      </c>
      <c r="AM59" s="28">
        <f t="shared" si="183"/>
        <v>0</v>
      </c>
      <c r="AN59" s="28">
        <f t="shared" si="183"/>
        <v>0</v>
      </c>
      <c r="AO59" s="28">
        <f t="shared" si="183"/>
        <v>0</v>
      </c>
      <c r="AP59" s="28">
        <f t="shared" ref="AP59:BU59" si="184">MAX(0,AP33)-AP58</f>
        <v>0</v>
      </c>
      <c r="AQ59" s="28">
        <f t="shared" si="184"/>
        <v>0</v>
      </c>
      <c r="AR59" s="28">
        <f t="shared" si="184"/>
        <v>0</v>
      </c>
      <c r="AS59" s="28">
        <f t="shared" si="184"/>
        <v>0</v>
      </c>
      <c r="AT59" s="28">
        <f t="shared" si="184"/>
        <v>0</v>
      </c>
      <c r="AU59" s="28">
        <f t="shared" si="184"/>
        <v>0</v>
      </c>
      <c r="AV59" s="28">
        <f t="shared" si="184"/>
        <v>0</v>
      </c>
      <c r="AW59" s="28">
        <f t="shared" si="184"/>
        <v>0</v>
      </c>
      <c r="AX59" s="28">
        <f t="shared" si="184"/>
        <v>0</v>
      </c>
      <c r="AY59" s="28">
        <f t="shared" si="184"/>
        <v>0</v>
      </c>
      <c r="AZ59" s="28">
        <f t="shared" si="184"/>
        <v>0</v>
      </c>
      <c r="BA59" s="28">
        <f t="shared" si="184"/>
        <v>0</v>
      </c>
      <c r="BB59" s="28">
        <f t="shared" si="184"/>
        <v>0</v>
      </c>
      <c r="BC59" s="28">
        <f t="shared" si="184"/>
        <v>0</v>
      </c>
      <c r="BD59" s="28">
        <f t="shared" si="184"/>
        <v>0</v>
      </c>
      <c r="BE59" s="28">
        <f t="shared" si="184"/>
        <v>0</v>
      </c>
      <c r="BF59" s="28">
        <f t="shared" si="184"/>
        <v>0</v>
      </c>
      <c r="BG59" s="28">
        <f t="shared" si="184"/>
        <v>0</v>
      </c>
      <c r="BH59" s="28">
        <f t="shared" si="184"/>
        <v>0</v>
      </c>
      <c r="BI59" s="28">
        <f t="shared" si="184"/>
        <v>0</v>
      </c>
      <c r="BJ59" s="28">
        <f t="shared" si="184"/>
        <v>0</v>
      </c>
      <c r="BK59" s="28">
        <f t="shared" si="184"/>
        <v>0</v>
      </c>
      <c r="BL59" s="28">
        <f t="shared" si="184"/>
        <v>0</v>
      </c>
      <c r="BM59" s="28">
        <f t="shared" si="184"/>
        <v>0</v>
      </c>
      <c r="BN59" s="28">
        <f t="shared" si="184"/>
        <v>0</v>
      </c>
      <c r="BO59" s="28">
        <f t="shared" si="184"/>
        <v>0</v>
      </c>
      <c r="BP59" s="28">
        <f t="shared" si="184"/>
        <v>0</v>
      </c>
      <c r="BQ59" s="28">
        <f t="shared" si="184"/>
        <v>0</v>
      </c>
      <c r="BR59" s="28">
        <f t="shared" si="184"/>
        <v>0</v>
      </c>
      <c r="BS59" s="28">
        <f t="shared" si="184"/>
        <v>0</v>
      </c>
      <c r="BT59" s="28">
        <f t="shared" si="184"/>
        <v>0</v>
      </c>
      <c r="BU59" s="28">
        <f t="shared" si="184"/>
        <v>0</v>
      </c>
      <c r="BV59" s="28">
        <f t="shared" ref="BV59:DA59" si="185">MAX(0,BV33)-BV58</f>
        <v>0</v>
      </c>
      <c r="BW59" s="28">
        <f t="shared" si="185"/>
        <v>0</v>
      </c>
      <c r="BX59" s="28">
        <f t="shared" si="185"/>
        <v>0</v>
      </c>
      <c r="BY59" s="28">
        <f t="shared" si="185"/>
        <v>0</v>
      </c>
      <c r="BZ59" s="28">
        <f t="shared" si="185"/>
        <v>0</v>
      </c>
      <c r="CA59" s="28">
        <f t="shared" si="185"/>
        <v>0</v>
      </c>
      <c r="CB59" s="28">
        <f t="shared" si="185"/>
        <v>0</v>
      </c>
      <c r="CC59" s="28">
        <f t="shared" si="185"/>
        <v>0</v>
      </c>
      <c r="CD59" s="28">
        <f t="shared" si="185"/>
        <v>0</v>
      </c>
      <c r="CE59" s="28">
        <f t="shared" si="185"/>
        <v>0</v>
      </c>
      <c r="CF59" s="28">
        <f t="shared" si="185"/>
        <v>0</v>
      </c>
      <c r="CG59" s="28">
        <f t="shared" si="185"/>
        <v>0</v>
      </c>
      <c r="CH59" s="28">
        <f t="shared" si="185"/>
        <v>0</v>
      </c>
      <c r="CI59" s="28">
        <f t="shared" si="185"/>
        <v>0</v>
      </c>
      <c r="CJ59" s="28">
        <f t="shared" si="185"/>
        <v>0</v>
      </c>
      <c r="CK59" s="28">
        <f t="shared" si="185"/>
        <v>0</v>
      </c>
      <c r="CL59" s="28">
        <f t="shared" si="185"/>
        <v>0</v>
      </c>
      <c r="CM59" s="28">
        <f t="shared" si="185"/>
        <v>0</v>
      </c>
      <c r="CN59" s="28">
        <f t="shared" si="185"/>
        <v>0</v>
      </c>
      <c r="CO59" s="28">
        <f t="shared" si="185"/>
        <v>0</v>
      </c>
      <c r="CP59" s="28">
        <f t="shared" si="185"/>
        <v>0</v>
      </c>
      <c r="CQ59" s="28">
        <f t="shared" si="185"/>
        <v>0</v>
      </c>
      <c r="CR59" s="28">
        <f t="shared" si="185"/>
        <v>0</v>
      </c>
      <c r="CS59" s="28">
        <f t="shared" si="185"/>
        <v>0</v>
      </c>
      <c r="CT59" s="28">
        <f t="shared" si="185"/>
        <v>0</v>
      </c>
      <c r="CU59" s="28">
        <f t="shared" si="185"/>
        <v>0</v>
      </c>
      <c r="CV59" s="28">
        <f t="shared" si="185"/>
        <v>0</v>
      </c>
      <c r="CW59" s="28">
        <f t="shared" si="185"/>
        <v>0</v>
      </c>
      <c r="CX59" s="28">
        <f t="shared" si="185"/>
        <v>0</v>
      </c>
      <c r="CY59" s="28">
        <f t="shared" si="185"/>
        <v>0</v>
      </c>
      <c r="CZ59" s="28">
        <f t="shared" si="185"/>
        <v>0</v>
      </c>
      <c r="DA59" s="28">
        <f t="shared" si="185"/>
        <v>0</v>
      </c>
      <c r="DB59" s="28">
        <f t="shared" ref="DB59:EG59" si="186">MAX(0,DB33)-DB58</f>
        <v>0</v>
      </c>
      <c r="DC59" s="28">
        <f t="shared" si="186"/>
        <v>0</v>
      </c>
      <c r="DD59" s="28">
        <f t="shared" si="186"/>
        <v>0</v>
      </c>
      <c r="DE59" s="28">
        <f t="shared" si="186"/>
        <v>0</v>
      </c>
      <c r="DF59" s="28">
        <f t="shared" si="186"/>
        <v>0</v>
      </c>
      <c r="DG59" s="28">
        <f t="shared" si="186"/>
        <v>0</v>
      </c>
      <c r="DH59" s="28">
        <f t="shared" si="186"/>
        <v>0</v>
      </c>
      <c r="DI59" s="28">
        <f t="shared" si="186"/>
        <v>0</v>
      </c>
      <c r="DJ59" s="28">
        <f t="shared" si="186"/>
        <v>0</v>
      </c>
      <c r="DK59" s="28">
        <f t="shared" si="186"/>
        <v>0</v>
      </c>
      <c r="DL59" s="28">
        <f t="shared" si="186"/>
        <v>0</v>
      </c>
      <c r="DM59" s="28">
        <f t="shared" si="186"/>
        <v>0</v>
      </c>
      <c r="DN59" s="28">
        <f t="shared" si="186"/>
        <v>0</v>
      </c>
      <c r="DO59" s="28">
        <f t="shared" si="186"/>
        <v>0</v>
      </c>
      <c r="DP59" s="28">
        <f t="shared" si="186"/>
        <v>0</v>
      </c>
      <c r="DQ59" s="28">
        <f t="shared" si="186"/>
        <v>0</v>
      </c>
      <c r="DR59" s="28">
        <f t="shared" si="186"/>
        <v>0</v>
      </c>
      <c r="DS59" s="28">
        <f t="shared" si="186"/>
        <v>0</v>
      </c>
      <c r="DT59" s="28">
        <f t="shared" si="186"/>
        <v>0</v>
      </c>
      <c r="DU59" s="28">
        <f t="shared" si="186"/>
        <v>0</v>
      </c>
      <c r="DV59" s="28">
        <f t="shared" si="186"/>
        <v>0</v>
      </c>
      <c r="DW59" s="28">
        <f t="shared" si="186"/>
        <v>0</v>
      </c>
      <c r="DX59" s="28">
        <f t="shared" si="186"/>
        <v>0</v>
      </c>
      <c r="DY59" s="28">
        <f t="shared" si="186"/>
        <v>0</v>
      </c>
      <c r="DZ59" s="28">
        <f t="shared" si="186"/>
        <v>4053501.9446100658</v>
      </c>
      <c r="EA59" s="71"/>
      <c r="EB59" s="69"/>
    </row>
    <row r="64" spans="1:132" x14ac:dyDescent="0.25">
      <c r="B64" s="47" t="s">
        <v>45</v>
      </c>
      <c r="C64" s="47"/>
      <c r="D64" s="47"/>
      <c r="E64" s="47"/>
      <c r="F64" s="47"/>
      <c r="G64" s="47"/>
      <c r="H64" s="47"/>
      <c r="I64" s="59"/>
      <c r="J64" s="48">
        <v>0</v>
      </c>
      <c r="K64" s="48">
        <f t="shared" ref="K64:AP64" si="187">J64+1</f>
        <v>1</v>
      </c>
      <c r="L64" s="48">
        <f t="shared" si="187"/>
        <v>2</v>
      </c>
      <c r="M64" s="48">
        <f t="shared" si="187"/>
        <v>3</v>
      </c>
      <c r="N64" s="48">
        <f t="shared" si="187"/>
        <v>4</v>
      </c>
      <c r="O64" s="48">
        <f t="shared" si="187"/>
        <v>5</v>
      </c>
      <c r="P64" s="48">
        <f t="shared" si="187"/>
        <v>6</v>
      </c>
      <c r="Q64" s="48">
        <f t="shared" si="187"/>
        <v>7</v>
      </c>
      <c r="R64" s="48">
        <f t="shared" si="187"/>
        <v>8</v>
      </c>
      <c r="S64" s="48">
        <f t="shared" si="187"/>
        <v>9</v>
      </c>
      <c r="T64" s="48">
        <f t="shared" si="187"/>
        <v>10</v>
      </c>
      <c r="U64" s="48">
        <f t="shared" si="187"/>
        <v>11</v>
      </c>
      <c r="V64" s="48">
        <f t="shared" si="187"/>
        <v>12</v>
      </c>
      <c r="W64" s="48">
        <f t="shared" si="187"/>
        <v>13</v>
      </c>
      <c r="X64" s="48">
        <f t="shared" si="187"/>
        <v>14</v>
      </c>
      <c r="Y64" s="48">
        <f t="shared" si="187"/>
        <v>15</v>
      </c>
      <c r="Z64" s="48">
        <f t="shared" si="187"/>
        <v>16</v>
      </c>
      <c r="AA64" s="48">
        <f t="shared" si="187"/>
        <v>17</v>
      </c>
      <c r="AB64" s="48">
        <f t="shared" si="187"/>
        <v>18</v>
      </c>
      <c r="AC64" s="48">
        <f t="shared" si="187"/>
        <v>19</v>
      </c>
      <c r="AD64" s="48">
        <f t="shared" si="187"/>
        <v>20</v>
      </c>
      <c r="AE64" s="48">
        <f t="shared" si="187"/>
        <v>21</v>
      </c>
      <c r="AF64" s="48">
        <f t="shared" si="187"/>
        <v>22</v>
      </c>
      <c r="AG64" s="48">
        <f t="shared" si="187"/>
        <v>23</v>
      </c>
      <c r="AH64" s="48">
        <f t="shared" si="187"/>
        <v>24</v>
      </c>
      <c r="AI64" s="48">
        <f t="shared" si="187"/>
        <v>25</v>
      </c>
      <c r="AJ64" s="48">
        <f t="shared" si="187"/>
        <v>26</v>
      </c>
      <c r="AK64" s="48">
        <f t="shared" si="187"/>
        <v>27</v>
      </c>
      <c r="AL64" s="48">
        <f t="shared" si="187"/>
        <v>28</v>
      </c>
      <c r="AM64" s="48">
        <f t="shared" si="187"/>
        <v>29</v>
      </c>
      <c r="AN64" s="48">
        <f t="shared" si="187"/>
        <v>30</v>
      </c>
      <c r="AO64" s="48">
        <f t="shared" si="187"/>
        <v>31</v>
      </c>
      <c r="AP64" s="48">
        <f t="shared" si="187"/>
        <v>32</v>
      </c>
      <c r="AQ64" s="48">
        <f t="shared" ref="AQ64:BV64" si="188">AP64+1</f>
        <v>33</v>
      </c>
      <c r="AR64" s="48">
        <f t="shared" si="188"/>
        <v>34</v>
      </c>
      <c r="AS64" s="48">
        <f t="shared" si="188"/>
        <v>35</v>
      </c>
      <c r="AT64" s="48">
        <f t="shared" si="188"/>
        <v>36</v>
      </c>
      <c r="AU64" s="48">
        <f t="shared" si="188"/>
        <v>37</v>
      </c>
      <c r="AV64" s="48">
        <f t="shared" si="188"/>
        <v>38</v>
      </c>
      <c r="AW64" s="48">
        <f t="shared" si="188"/>
        <v>39</v>
      </c>
      <c r="AX64" s="48">
        <f t="shared" si="188"/>
        <v>40</v>
      </c>
      <c r="AY64" s="48">
        <f t="shared" si="188"/>
        <v>41</v>
      </c>
      <c r="AZ64" s="48">
        <f t="shared" si="188"/>
        <v>42</v>
      </c>
      <c r="BA64" s="48">
        <f t="shared" si="188"/>
        <v>43</v>
      </c>
      <c r="BB64" s="48">
        <f t="shared" si="188"/>
        <v>44</v>
      </c>
      <c r="BC64" s="48">
        <f t="shared" si="188"/>
        <v>45</v>
      </c>
      <c r="BD64" s="48">
        <f t="shared" si="188"/>
        <v>46</v>
      </c>
      <c r="BE64" s="48">
        <f t="shared" si="188"/>
        <v>47</v>
      </c>
      <c r="BF64" s="48">
        <f t="shared" si="188"/>
        <v>48</v>
      </c>
      <c r="BG64" s="48">
        <f t="shared" si="188"/>
        <v>49</v>
      </c>
      <c r="BH64" s="48">
        <f t="shared" si="188"/>
        <v>50</v>
      </c>
      <c r="BI64" s="48">
        <f t="shared" si="188"/>
        <v>51</v>
      </c>
      <c r="BJ64" s="48">
        <f t="shared" si="188"/>
        <v>52</v>
      </c>
      <c r="BK64" s="48">
        <f t="shared" si="188"/>
        <v>53</v>
      </c>
      <c r="BL64" s="48">
        <f t="shared" si="188"/>
        <v>54</v>
      </c>
      <c r="BM64" s="48">
        <f t="shared" si="188"/>
        <v>55</v>
      </c>
      <c r="BN64" s="48">
        <f t="shared" si="188"/>
        <v>56</v>
      </c>
      <c r="BO64" s="48">
        <f t="shared" si="188"/>
        <v>57</v>
      </c>
      <c r="BP64" s="48">
        <f t="shared" si="188"/>
        <v>58</v>
      </c>
      <c r="BQ64" s="48">
        <f t="shared" si="188"/>
        <v>59</v>
      </c>
      <c r="BR64" s="48">
        <f t="shared" si="188"/>
        <v>60</v>
      </c>
      <c r="BS64" s="48">
        <f t="shared" si="188"/>
        <v>61</v>
      </c>
      <c r="BT64" s="48">
        <f t="shared" si="188"/>
        <v>62</v>
      </c>
      <c r="BU64" s="48">
        <f t="shared" si="188"/>
        <v>63</v>
      </c>
      <c r="BV64" s="48">
        <f t="shared" si="188"/>
        <v>64</v>
      </c>
      <c r="BW64" s="48">
        <f t="shared" ref="BW64:DB64" si="189">BV64+1</f>
        <v>65</v>
      </c>
      <c r="BX64" s="48">
        <f t="shared" si="189"/>
        <v>66</v>
      </c>
      <c r="BY64" s="48">
        <f t="shared" si="189"/>
        <v>67</v>
      </c>
      <c r="BZ64" s="48">
        <f t="shared" si="189"/>
        <v>68</v>
      </c>
      <c r="CA64" s="48">
        <f t="shared" si="189"/>
        <v>69</v>
      </c>
      <c r="CB64" s="48">
        <f t="shared" si="189"/>
        <v>70</v>
      </c>
      <c r="CC64" s="48">
        <f t="shared" si="189"/>
        <v>71</v>
      </c>
      <c r="CD64" s="48">
        <f t="shared" si="189"/>
        <v>72</v>
      </c>
      <c r="CE64" s="48">
        <f t="shared" si="189"/>
        <v>73</v>
      </c>
      <c r="CF64" s="48">
        <f t="shared" si="189"/>
        <v>74</v>
      </c>
      <c r="CG64" s="48">
        <f t="shared" si="189"/>
        <v>75</v>
      </c>
      <c r="CH64" s="48">
        <f t="shared" si="189"/>
        <v>76</v>
      </c>
      <c r="CI64" s="48">
        <f t="shared" si="189"/>
        <v>77</v>
      </c>
      <c r="CJ64" s="48">
        <f t="shared" si="189"/>
        <v>78</v>
      </c>
      <c r="CK64" s="48">
        <f t="shared" si="189"/>
        <v>79</v>
      </c>
      <c r="CL64" s="48">
        <f t="shared" si="189"/>
        <v>80</v>
      </c>
      <c r="CM64" s="48">
        <f t="shared" si="189"/>
        <v>81</v>
      </c>
      <c r="CN64" s="48">
        <f t="shared" si="189"/>
        <v>82</v>
      </c>
      <c r="CO64" s="48">
        <f t="shared" si="189"/>
        <v>83</v>
      </c>
      <c r="CP64" s="48">
        <f t="shared" si="189"/>
        <v>84</v>
      </c>
      <c r="CQ64" s="48">
        <f t="shared" si="189"/>
        <v>85</v>
      </c>
      <c r="CR64" s="48">
        <f t="shared" si="189"/>
        <v>86</v>
      </c>
      <c r="CS64" s="48">
        <f t="shared" si="189"/>
        <v>87</v>
      </c>
      <c r="CT64" s="48">
        <f t="shared" si="189"/>
        <v>88</v>
      </c>
      <c r="CU64" s="48">
        <f t="shared" si="189"/>
        <v>89</v>
      </c>
      <c r="CV64" s="48">
        <f t="shared" si="189"/>
        <v>90</v>
      </c>
      <c r="CW64" s="48">
        <f t="shared" si="189"/>
        <v>91</v>
      </c>
      <c r="CX64" s="48">
        <f t="shared" si="189"/>
        <v>92</v>
      </c>
      <c r="CY64" s="48">
        <f t="shared" si="189"/>
        <v>93</v>
      </c>
      <c r="CZ64" s="48">
        <f t="shared" si="189"/>
        <v>94</v>
      </c>
      <c r="DA64" s="48">
        <f t="shared" si="189"/>
        <v>95</v>
      </c>
      <c r="DB64" s="48">
        <f t="shared" si="189"/>
        <v>96</v>
      </c>
      <c r="DC64" s="48">
        <f t="shared" ref="DC64:DZ64" si="190">DB64+1</f>
        <v>97</v>
      </c>
      <c r="DD64" s="48">
        <f t="shared" si="190"/>
        <v>98</v>
      </c>
      <c r="DE64" s="48">
        <f t="shared" si="190"/>
        <v>99</v>
      </c>
      <c r="DF64" s="48">
        <f t="shared" si="190"/>
        <v>100</v>
      </c>
      <c r="DG64" s="48">
        <f t="shared" si="190"/>
        <v>101</v>
      </c>
      <c r="DH64" s="48">
        <f t="shared" si="190"/>
        <v>102</v>
      </c>
      <c r="DI64" s="48">
        <f t="shared" si="190"/>
        <v>103</v>
      </c>
      <c r="DJ64" s="48">
        <f t="shared" si="190"/>
        <v>104</v>
      </c>
      <c r="DK64" s="48">
        <f t="shared" si="190"/>
        <v>105</v>
      </c>
      <c r="DL64" s="48">
        <f t="shared" si="190"/>
        <v>106</v>
      </c>
      <c r="DM64" s="48">
        <f t="shared" si="190"/>
        <v>107</v>
      </c>
      <c r="DN64" s="48">
        <f t="shared" si="190"/>
        <v>108</v>
      </c>
      <c r="DO64" s="48">
        <f t="shared" si="190"/>
        <v>109</v>
      </c>
      <c r="DP64" s="48">
        <f t="shared" si="190"/>
        <v>110</v>
      </c>
      <c r="DQ64" s="48">
        <f t="shared" si="190"/>
        <v>111</v>
      </c>
      <c r="DR64" s="48">
        <f t="shared" si="190"/>
        <v>112</v>
      </c>
      <c r="DS64" s="48">
        <f t="shared" si="190"/>
        <v>113</v>
      </c>
      <c r="DT64" s="48">
        <f t="shared" si="190"/>
        <v>114</v>
      </c>
      <c r="DU64" s="48">
        <f t="shared" si="190"/>
        <v>115</v>
      </c>
      <c r="DV64" s="48">
        <f t="shared" si="190"/>
        <v>116</v>
      </c>
      <c r="DW64" s="48">
        <f t="shared" si="190"/>
        <v>117</v>
      </c>
      <c r="DX64" s="48">
        <f t="shared" si="190"/>
        <v>118</v>
      </c>
      <c r="DY64" s="48">
        <f t="shared" si="190"/>
        <v>119</v>
      </c>
      <c r="DZ64" s="48">
        <f t="shared" si="190"/>
        <v>120</v>
      </c>
      <c r="EA64" s="73"/>
      <c r="EB64" s="66"/>
    </row>
    <row r="65" spans="2:134" x14ac:dyDescent="0.25">
      <c r="B65" t="s">
        <v>29</v>
      </c>
      <c r="G65" s="50">
        <f>E10</f>
        <v>0.11</v>
      </c>
    </row>
    <row r="67" spans="2:134" x14ac:dyDescent="0.25">
      <c r="B67" t="s">
        <v>39</v>
      </c>
      <c r="J67" s="28">
        <f>I72</f>
        <v>0</v>
      </c>
      <c r="K67" s="28">
        <f t="shared" ref="K67:BV67" si="191">J72</f>
        <v>1723311.6942992047</v>
      </c>
      <c r="L67" s="28">
        <f t="shared" si="191"/>
        <v>1747004.5509876488</v>
      </c>
      <c r="M67" s="28">
        <f t="shared" si="191"/>
        <v>1782373.664512235</v>
      </c>
      <c r="N67" s="28">
        <f t="shared" si="191"/>
        <v>1840953.5378153021</v>
      </c>
      <c r="O67" s="28">
        <f t="shared" si="191"/>
        <v>1941575.680081886</v>
      </c>
      <c r="P67" s="28">
        <f t="shared" si="191"/>
        <v>2111246.2223668192</v>
      </c>
      <c r="Q67" s="28">
        <f t="shared" si="191"/>
        <v>2383190.1171949022</v>
      </c>
      <c r="R67" s="28">
        <f t="shared" si="191"/>
        <v>2745735.7128390898</v>
      </c>
      <c r="S67" s="28">
        <f t="shared" si="191"/>
        <v>3221900.8687861925</v>
      </c>
      <c r="T67" s="28">
        <f t="shared" si="191"/>
        <v>3770266.904428639</v>
      </c>
      <c r="U67" s="28">
        <f t="shared" si="191"/>
        <v>3803198.6544452035</v>
      </c>
      <c r="V67" s="28">
        <f t="shared" si="191"/>
        <v>3836418.0499220616</v>
      </c>
      <c r="W67" s="28">
        <f t="shared" si="191"/>
        <v>3869927.6033254741</v>
      </c>
      <c r="X67" s="28">
        <f t="shared" si="191"/>
        <v>3903729.8490670738</v>
      </c>
      <c r="Y67" s="28">
        <f t="shared" si="191"/>
        <v>3937827.3436955502</v>
      </c>
      <c r="Z67" s="28">
        <f t="shared" si="191"/>
        <v>3972222.6660900074</v>
      </c>
      <c r="AA67" s="28">
        <f t="shared" si="191"/>
        <v>4006918.4176550102</v>
      </c>
      <c r="AB67" s="28">
        <f t="shared" si="191"/>
        <v>4041917.2225173363</v>
      </c>
      <c r="AC67" s="28">
        <f t="shared" si="191"/>
        <v>4077221.7277244441</v>
      </c>
      <c r="AD67" s="28">
        <f t="shared" si="191"/>
        <v>4112834.6034446778</v>
      </c>
      <c r="AE67" s="28">
        <f t="shared" si="191"/>
        <v>4148758.5431692163</v>
      </c>
      <c r="AF67" s="28">
        <f t="shared" si="191"/>
        <v>4184996.2639157902</v>
      </c>
      <c r="AG67" s="28">
        <f t="shared" si="191"/>
        <v>4221550.506434177</v>
      </c>
      <c r="AH67" s="28">
        <f t="shared" si="191"/>
        <v>4258424.0354134897</v>
      </c>
      <c r="AI67" s="28">
        <f t="shared" si="191"/>
        <v>4295619.6396912774</v>
      </c>
      <c r="AJ67" s="28">
        <f t="shared" si="191"/>
        <v>4333140.1324644526</v>
      </c>
      <c r="AK67" s="28">
        <f t="shared" si="191"/>
        <v>4370988.3515020618</v>
      </c>
      <c r="AL67" s="28">
        <f t="shared" si="191"/>
        <v>4409167.1593599087</v>
      </c>
      <c r="AM67" s="28">
        <f t="shared" si="191"/>
        <v>4447679.4435970616</v>
      </c>
      <c r="AN67" s="28">
        <f t="shared" si="191"/>
        <v>4486528.1169942431</v>
      </c>
      <c r="AO67" s="28">
        <f t="shared" si="191"/>
        <v>4490180.5396870179</v>
      </c>
      <c r="AP67" s="28">
        <f t="shared" si="191"/>
        <v>4509170.7638364909</v>
      </c>
      <c r="AQ67" s="28">
        <f t="shared" si="191"/>
        <v>4528326.8598805275</v>
      </c>
      <c r="AR67" s="28">
        <f t="shared" si="191"/>
        <v>4547650.2766427537</v>
      </c>
      <c r="AS67" s="28">
        <f t="shared" si="191"/>
        <v>4567142.4756016815</v>
      </c>
      <c r="AT67" s="28">
        <f t="shared" si="191"/>
        <v>4586804.9310012432</v>
      </c>
      <c r="AU67" s="28">
        <f t="shared" si="191"/>
        <v>4606067.0422946271</v>
      </c>
      <c r="AV67" s="28">
        <f t="shared" si="191"/>
        <v>4625497.4003063431</v>
      </c>
      <c r="AW67" s="28">
        <f t="shared" si="191"/>
        <v>4645097.474603137</v>
      </c>
      <c r="AX67" s="28">
        <f t="shared" si="191"/>
        <v>4664868.7475878252</v>
      </c>
      <c r="AY67" s="28">
        <f t="shared" si="191"/>
        <v>4684812.7146114092</v>
      </c>
      <c r="AZ67" s="28">
        <f t="shared" si="191"/>
        <v>4704930.8840861749</v>
      </c>
      <c r="BA67" s="28">
        <f t="shared" si="191"/>
        <v>4725224.7775997752</v>
      </c>
      <c r="BB67" s="28">
        <f t="shared" si="191"/>
        <v>4745695.9300303161</v>
      </c>
      <c r="BC67" s="28">
        <f t="shared" si="191"/>
        <v>4766345.8896624371</v>
      </c>
      <c r="BD67" s="28">
        <f t="shared" si="191"/>
        <v>4787176.218304418</v>
      </c>
      <c r="BE67" s="28">
        <f t="shared" si="191"/>
        <v>4808188.4914062973</v>
      </c>
      <c r="BF67" s="28">
        <f t="shared" si="191"/>
        <v>4829384.2981790313</v>
      </c>
      <c r="BG67" s="28">
        <f t="shared" si="191"/>
        <v>4848626.588685412</v>
      </c>
      <c r="BH67" s="28">
        <f t="shared" si="191"/>
        <v>4868036.9527836014</v>
      </c>
      <c r="BI67" s="28">
        <f t="shared" si="191"/>
        <v>4887616.8585281549</v>
      </c>
      <c r="BJ67" s="28">
        <f t="shared" si="191"/>
        <v>4907367.7867964907</v>
      </c>
      <c r="BK67" s="28">
        <f t="shared" si="191"/>
        <v>4927291.2314008884</v>
      </c>
      <c r="BL67" s="28">
        <f t="shared" si="191"/>
        <v>4947388.6992014721</v>
      </c>
      <c r="BM67" s="28">
        <f t="shared" si="191"/>
        <v>4967661.7102201758</v>
      </c>
      <c r="BN67" s="28">
        <f t="shared" si="191"/>
        <v>4997918.2637421098</v>
      </c>
      <c r="BO67" s="28">
        <f t="shared" si="191"/>
        <v>5028439.0959695587</v>
      </c>
      <c r="BP67" s="28">
        <f t="shared" si="191"/>
        <v>5059226.5152696706</v>
      </c>
      <c r="BQ67" s="28">
        <f t="shared" si="191"/>
        <v>5090282.8501722449</v>
      </c>
      <c r="BR67" s="28">
        <f t="shared" si="191"/>
        <v>5121610.4495458417</v>
      </c>
      <c r="BS67" s="28">
        <f t="shared" si="191"/>
        <v>5150997.0898912074</v>
      </c>
      <c r="BT67" s="28">
        <f t="shared" si="191"/>
        <v>5180640.4106038287</v>
      </c>
      <c r="BU67" s="28">
        <f t="shared" si="191"/>
        <v>5210542.6536824564</v>
      </c>
      <c r="BV67" s="28">
        <f t="shared" si="191"/>
        <v>5240706.0807087887</v>
      </c>
      <c r="BW67" s="28">
        <f t="shared" ref="BW67:DZ67" si="192">BV72</f>
        <v>5271132.9730185224</v>
      </c>
      <c r="BX67" s="28">
        <f t="shared" si="192"/>
        <v>5301825.6318738945</v>
      </c>
      <c r="BY67" s="28">
        <f t="shared" si="192"/>
        <v>5332786.3786377329</v>
      </c>
      <c r="BZ67" s="28">
        <f t="shared" si="192"/>
        <v>5364017.5549490275</v>
      </c>
      <c r="CA67" s="28">
        <f t="shared" si="192"/>
        <v>5395521.5229000328</v>
      </c>
      <c r="CB67" s="28">
        <f t="shared" si="192"/>
        <v>5427300.6652149204</v>
      </c>
      <c r="CC67" s="28">
        <f t="shared" si="192"/>
        <v>5459357.3854299895</v>
      </c>
      <c r="CD67" s="28">
        <f t="shared" si="192"/>
        <v>5491694.108075453</v>
      </c>
      <c r="CE67" s="28">
        <f t="shared" si="192"/>
        <v>5522020.2323187022</v>
      </c>
      <c r="CF67" s="28">
        <f t="shared" si="192"/>
        <v>5552611.2429394592</v>
      </c>
      <c r="CG67" s="28">
        <f t="shared" si="192"/>
        <v>5583469.4536126405</v>
      </c>
      <c r="CH67" s="28">
        <f t="shared" si="192"/>
        <v>5614597.1982221734</v>
      </c>
      <c r="CI67" s="28">
        <f t="shared" si="192"/>
        <v>5645996.8310375139</v>
      </c>
      <c r="CJ67" s="28">
        <f t="shared" si="192"/>
        <v>5677670.7268917048</v>
      </c>
      <c r="CK67" s="28">
        <f t="shared" si="192"/>
        <v>5709621.2813609922</v>
      </c>
      <c r="CL67" s="28">
        <f t="shared" si="192"/>
        <v>5741850.910946006</v>
      </c>
      <c r="CM67" s="28">
        <f t="shared" si="192"/>
        <v>5774362.053254528</v>
      </c>
      <c r="CN67" s="28">
        <f t="shared" si="192"/>
        <v>5807157.1671858551</v>
      </c>
      <c r="CO67" s="28">
        <f t="shared" si="192"/>
        <v>5840238.7331167692</v>
      </c>
      <c r="CP67" s="28">
        <f t="shared" si="192"/>
        <v>5873609.2530891364</v>
      </c>
      <c r="CQ67" s="28">
        <f t="shared" si="192"/>
        <v>5904897.1568760928</v>
      </c>
      <c r="CR67" s="28">
        <f t="shared" si="192"/>
        <v>5936458.3477942189</v>
      </c>
      <c r="CS67" s="28">
        <f t="shared" si="192"/>
        <v>5968295.212895602</v>
      </c>
      <c r="CT67" s="28">
        <f t="shared" si="192"/>
        <v>6000410.1600822611</v>
      </c>
      <c r="CU67" s="28">
        <f t="shared" si="192"/>
        <v>6032805.61828826</v>
      </c>
      <c r="CV67" s="28">
        <f t="shared" si="192"/>
        <v>6065484.0376634169</v>
      </c>
      <c r="CW67" s="28">
        <f t="shared" si="192"/>
        <v>6098447.8897586111</v>
      </c>
      <c r="CX67" s="28">
        <f t="shared" si="192"/>
        <v>6131699.6677127164</v>
      </c>
      <c r="CY67" s="28">
        <f t="shared" si="192"/>
        <v>6165241.8864411619</v>
      </c>
      <c r="CZ67" s="28">
        <f t="shared" si="192"/>
        <v>6199077.0828261413</v>
      </c>
      <c r="DA67" s="28">
        <f t="shared" si="192"/>
        <v>6233207.8159084832</v>
      </c>
      <c r="DB67" s="28">
        <f t="shared" si="192"/>
        <v>6267636.6670811996</v>
      </c>
      <c r="DC67" s="28">
        <f t="shared" si="192"/>
        <v>6299908.4220275031</v>
      </c>
      <c r="DD67" s="28">
        <f t="shared" si="192"/>
        <v>6332462.0576452361</v>
      </c>
      <c r="DE67" s="28">
        <f t="shared" si="192"/>
        <v>6365300.0360475695</v>
      </c>
      <c r="DF67" s="28">
        <f t="shared" si="192"/>
        <v>6398424.8408532338</v>
      </c>
      <c r="DG67" s="28">
        <f t="shared" si="192"/>
        <v>6431838.97737436</v>
      </c>
      <c r="DH67" s="28">
        <f t="shared" si="192"/>
        <v>6465544.9728059629</v>
      </c>
      <c r="DI67" s="28">
        <f t="shared" si="192"/>
        <v>6499545.376417079</v>
      </c>
      <c r="DJ67" s="28">
        <f t="shared" si="192"/>
        <v>6533842.759743575</v>
      </c>
      <c r="DK67" s="28">
        <f t="shared" si="192"/>
        <v>6568439.7167826388</v>
      </c>
      <c r="DL67" s="28">
        <f t="shared" si="192"/>
        <v>6603338.8641889701</v>
      </c>
      <c r="DM67" s="28">
        <f t="shared" si="192"/>
        <v>6638542.8414726835</v>
      </c>
      <c r="DN67" s="28">
        <f t="shared" si="192"/>
        <v>6674054.3111989442</v>
      </c>
      <c r="DO67" s="28">
        <f t="shared" si="192"/>
        <v>6707331.6550477203</v>
      </c>
      <c r="DP67" s="28">
        <f t="shared" si="192"/>
        <v>6740899.662978542</v>
      </c>
      <c r="DQ67" s="28">
        <f t="shared" si="192"/>
        <v>6774760.8738241047</v>
      </c>
      <c r="DR67" s="28">
        <f t="shared" si="192"/>
        <v>6808917.8485927768</v>
      </c>
      <c r="DS67" s="28">
        <f t="shared" si="192"/>
        <v>6843373.1706622951</v>
      </c>
      <c r="DT67" s="28">
        <f t="shared" si="192"/>
        <v>6878129.44597515</v>
      </c>
      <c r="DU67" s="28">
        <f t="shared" si="192"/>
        <v>6913189.3032356827</v>
      </c>
      <c r="DV67" s="28">
        <f t="shared" si="192"/>
        <v>6948555.3941088971</v>
      </c>
      <c r="DW67" s="28">
        <f t="shared" si="192"/>
        <v>6984230.3934210166</v>
      </c>
      <c r="DX67" s="28">
        <f t="shared" si="192"/>
        <v>7020216.9993617823</v>
      </c>
      <c r="DY67" s="28">
        <f t="shared" si="192"/>
        <v>7056517.9336885288</v>
      </c>
      <c r="DZ67" s="28">
        <f t="shared" si="192"/>
        <v>7093135.9419320356</v>
      </c>
      <c r="EB67" s="69"/>
      <c r="EC67" s="28"/>
      <c r="ED67" s="28"/>
    </row>
    <row r="68" spans="2:134" x14ac:dyDescent="0.25">
      <c r="B68" t="s">
        <v>31</v>
      </c>
      <c r="J68" s="28">
        <f>J67*(((1+$G$65)^(1/12))-1)</f>
        <v>0</v>
      </c>
      <c r="K68" s="28">
        <f t="shared" ref="K68:BV68" si="193">K67*(((1+$G$65)^(1/12))-1)</f>
        <v>15052.427681080604</v>
      </c>
      <c r="L68" s="28">
        <f t="shared" si="193"/>
        <v>15259.375160773789</v>
      </c>
      <c r="M68" s="28">
        <f t="shared" si="193"/>
        <v>15568.310001310145</v>
      </c>
      <c r="N68" s="28">
        <f t="shared" si="193"/>
        <v>16079.981400847568</v>
      </c>
      <c r="O68" s="28">
        <f t="shared" si="193"/>
        <v>16958.874943201834</v>
      </c>
      <c r="P68" s="28">
        <f t="shared" si="193"/>
        <v>18440.878213882512</v>
      </c>
      <c r="Q68" s="28">
        <f t="shared" si="193"/>
        <v>20816.197678000535</v>
      </c>
      <c r="R68" s="28">
        <f t="shared" si="193"/>
        <v>23982.886198470205</v>
      </c>
      <c r="S68" s="28">
        <f t="shared" si="193"/>
        <v>28141.995428596398</v>
      </c>
      <c r="T68" s="28">
        <f t="shared" si="193"/>
        <v>32931.750016564554</v>
      </c>
      <c r="U68" s="28">
        <f t="shared" si="193"/>
        <v>33219.395476857993</v>
      </c>
      <c r="V68" s="28">
        <f t="shared" si="193"/>
        <v>33509.55340341229</v>
      </c>
      <c r="W68" s="28">
        <f t="shared" si="193"/>
        <v>33802.24574159972</v>
      </c>
      <c r="X68" s="28">
        <f t="shared" si="193"/>
        <v>34097.494628476474</v>
      </c>
      <c r="Y68" s="28">
        <f t="shared" si="193"/>
        <v>34395.322394456962</v>
      </c>
      <c r="Z68" s="28">
        <f t="shared" si="193"/>
        <v>34695.751565002662</v>
      </c>
      <c r="AA68" s="28">
        <f t="shared" si="193"/>
        <v>34998.804862325829</v>
      </c>
      <c r="AB68" s="28">
        <f t="shared" si="193"/>
        <v>35304.505207107999</v>
      </c>
      <c r="AC68" s="28">
        <f t="shared" si="193"/>
        <v>35612.875720233562</v>
      </c>
      <c r="AD68" s="28">
        <f t="shared" si="193"/>
        <v>35923.939724538439</v>
      </c>
      <c r="AE68" s="28">
        <f t="shared" si="193"/>
        <v>36237.720746574043</v>
      </c>
      <c r="AF68" s="28">
        <f t="shared" si="193"/>
        <v>36554.242518386665</v>
      </c>
      <c r="AG68" s="28">
        <f t="shared" si="193"/>
        <v>36873.528979312381</v>
      </c>
      <c r="AH68" s="28">
        <f t="shared" si="193"/>
        <v>37195.60427778765</v>
      </c>
      <c r="AI68" s="28">
        <f t="shared" si="193"/>
        <v>37520.492773175698</v>
      </c>
      <c r="AJ68" s="28">
        <f t="shared" si="193"/>
        <v>37848.219037608898</v>
      </c>
      <c r="AK68" s="28">
        <f t="shared" si="193"/>
        <v>38178.807857847234</v>
      </c>
      <c r="AL68" s="28">
        <f t="shared" si="193"/>
        <v>38512.284237152962</v>
      </c>
      <c r="AM68" s="28">
        <f t="shared" si="193"/>
        <v>38848.673397181672</v>
      </c>
      <c r="AN68" s="28">
        <f t="shared" si="193"/>
        <v>39188.000779889881</v>
      </c>
      <c r="AO68" s="28">
        <f t="shared" si="193"/>
        <v>39219.903208583193</v>
      </c>
      <c r="AP68" s="28">
        <f t="shared" si="193"/>
        <v>39385.775103147047</v>
      </c>
      <c r="AQ68" s="28">
        <f t="shared" si="193"/>
        <v>39553.095821336654</v>
      </c>
      <c r="AR68" s="28">
        <f t="shared" si="193"/>
        <v>39721.878018037911</v>
      </c>
      <c r="AS68" s="28">
        <f t="shared" si="193"/>
        <v>39892.134458672008</v>
      </c>
      <c r="AT68" s="28">
        <f t="shared" si="193"/>
        <v>40063.878020160882</v>
      </c>
      <c r="AU68" s="28">
        <f t="shared" si="193"/>
        <v>40232.124738492646</v>
      </c>
      <c r="AV68" s="28">
        <f t="shared" si="193"/>
        <v>40401.841023571185</v>
      </c>
      <c r="AW68" s="28">
        <f t="shared" si="193"/>
        <v>40573.03971146512</v>
      </c>
      <c r="AX68" s="28">
        <f t="shared" si="193"/>
        <v>40745.733750360931</v>
      </c>
      <c r="AY68" s="28">
        <f t="shared" si="193"/>
        <v>40919.936201542252</v>
      </c>
      <c r="AZ68" s="28">
        <f t="shared" si="193"/>
        <v>41095.660240377714</v>
      </c>
      <c r="BA68" s="28">
        <f t="shared" si="193"/>
        <v>41272.919157317425</v>
      </c>
      <c r="BB68" s="28">
        <f t="shared" si="193"/>
        <v>41451.726358898217</v>
      </c>
      <c r="BC68" s="28">
        <f t="shared" si="193"/>
        <v>41632.095368757538</v>
      </c>
      <c r="BD68" s="28">
        <f t="shared" si="193"/>
        <v>41814.039828656343</v>
      </c>
      <c r="BE68" s="28">
        <f t="shared" si="193"/>
        <v>41997.5734995108</v>
      </c>
      <c r="BF68" s="28">
        <f t="shared" si="193"/>
        <v>42182.710262433124</v>
      </c>
      <c r="BG68" s="28">
        <f t="shared" si="193"/>
        <v>42350.783854241148</v>
      </c>
      <c r="BH68" s="28">
        <f t="shared" si="193"/>
        <v>42520.325500606086</v>
      </c>
      <c r="BI68" s="28">
        <f t="shared" si="193"/>
        <v>42691.348024388193</v>
      </c>
      <c r="BJ68" s="28">
        <f t="shared" si="193"/>
        <v>42863.864360450214</v>
      </c>
      <c r="BK68" s="28">
        <f t="shared" si="193"/>
        <v>43037.887556635666</v>
      </c>
      <c r="BL68" s="28">
        <f t="shared" si="193"/>
        <v>43213.430774755674</v>
      </c>
      <c r="BM68" s="28">
        <f t="shared" si="193"/>
        <v>43390.507291584443</v>
      </c>
      <c r="BN68" s="28">
        <f t="shared" si="193"/>
        <v>43654.785997099098</v>
      </c>
      <c r="BO68" s="28">
        <f t="shared" si="193"/>
        <v>43921.373069762638</v>
      </c>
      <c r="BP68" s="28">
        <f t="shared" si="193"/>
        <v>44190.288672224495</v>
      </c>
      <c r="BQ68" s="28">
        <f t="shared" si="193"/>
        <v>44461.553143246681</v>
      </c>
      <c r="BR68" s="28">
        <f t="shared" si="193"/>
        <v>44735.186999242011</v>
      </c>
      <c r="BS68" s="28">
        <f t="shared" si="193"/>
        <v>44991.867366497579</v>
      </c>
      <c r="BT68" s="28">
        <f t="shared" si="193"/>
        <v>45250.78973250361</v>
      </c>
      <c r="BU68" s="28">
        <f t="shared" si="193"/>
        <v>45511.973680208539</v>
      </c>
      <c r="BV68" s="28">
        <f t="shared" si="193"/>
        <v>45775.4389636099</v>
      </c>
      <c r="BW68" s="28">
        <f t="shared" ref="BW68:DZ68" si="194">BW67*(((1+$G$65)^(1/12))-1)</f>
        <v>46041.205509248379</v>
      </c>
      <c r="BX68" s="28">
        <f t="shared" si="194"/>
        <v>46309.2934177149</v>
      </c>
      <c r="BY68" s="28">
        <f t="shared" si="194"/>
        <v>46579.722965170877</v>
      </c>
      <c r="BZ68" s="28">
        <f t="shared" si="194"/>
        <v>46852.51460488177</v>
      </c>
      <c r="CA68" s="28">
        <f t="shared" si="194"/>
        <v>47127.688968764</v>
      </c>
      <c r="CB68" s="28">
        <f t="shared" si="194"/>
        <v>47405.266868945393</v>
      </c>
      <c r="CC68" s="28">
        <f t="shared" si="194"/>
        <v>47685.26929933927</v>
      </c>
      <c r="CD68" s="28">
        <f t="shared" si="194"/>
        <v>47967.717437232248</v>
      </c>
      <c r="CE68" s="28">
        <f t="shared" si="194"/>
        <v>48232.603814739596</v>
      </c>
      <c r="CF68" s="28">
        <f t="shared" si="194"/>
        <v>48499.803867163871</v>
      </c>
      <c r="CG68" s="28">
        <f t="shared" si="194"/>
        <v>48769.337803515707</v>
      </c>
      <c r="CH68" s="28">
        <f t="shared" si="194"/>
        <v>49041.226009323233</v>
      </c>
      <c r="CI68" s="28">
        <f t="shared" si="194"/>
        <v>49315.489048173906</v>
      </c>
      <c r="CJ68" s="28">
        <f t="shared" si="194"/>
        <v>49592.147663269745</v>
      </c>
      <c r="CK68" s="28">
        <f t="shared" si="194"/>
        <v>49871.222778996242</v>
      </c>
      <c r="CL68" s="28">
        <f t="shared" si="194"/>
        <v>50152.735502504867</v>
      </c>
      <c r="CM68" s="28">
        <f t="shared" si="194"/>
        <v>50436.707125309505</v>
      </c>
      <c r="CN68" s="28">
        <f t="shared" si="194"/>
        <v>50723.159124896752</v>
      </c>
      <c r="CO68" s="28">
        <f t="shared" si="194"/>
        <v>51012.11316635034</v>
      </c>
      <c r="CP68" s="28">
        <f t="shared" si="194"/>
        <v>51303.591103989696</v>
      </c>
      <c r="CQ68" s="28">
        <f t="shared" si="194"/>
        <v>51576.878235159129</v>
      </c>
      <c r="CR68" s="28">
        <f t="shared" si="194"/>
        <v>51852.552418416541</v>
      </c>
      <c r="CS68" s="28">
        <f t="shared" si="194"/>
        <v>52130.63450369233</v>
      </c>
      <c r="CT68" s="28">
        <f t="shared" si="194"/>
        <v>52411.145523032625</v>
      </c>
      <c r="CU68" s="28">
        <f t="shared" si="194"/>
        <v>52694.106692189875</v>
      </c>
      <c r="CV68" s="28">
        <f t="shared" si="194"/>
        <v>52979.539412227561</v>
      </c>
      <c r="CW68" s="28">
        <f t="shared" si="194"/>
        <v>53267.465271138717</v>
      </c>
      <c r="CX68" s="28">
        <f t="shared" si="194"/>
        <v>53557.906045478769</v>
      </c>
      <c r="CY68" s="28">
        <f t="shared" si="194"/>
        <v>53850.883702012477</v>
      </c>
      <c r="CZ68" s="28">
        <f t="shared" si="194"/>
        <v>54146.420399375384</v>
      </c>
      <c r="DA68" s="28">
        <f t="shared" si="194"/>
        <v>54444.538489749706</v>
      </c>
      <c r="DB68" s="28">
        <f t="shared" si="194"/>
        <v>54745.260520554897</v>
      </c>
      <c r="DC68" s="28">
        <f t="shared" si="194"/>
        <v>55027.141191984061</v>
      </c>
      <c r="DD68" s="28">
        <f t="shared" si="194"/>
        <v>55311.483976584874</v>
      </c>
      <c r="DE68" s="28">
        <f t="shared" si="194"/>
        <v>55598.310379915827</v>
      </c>
      <c r="DF68" s="28">
        <f t="shared" si="194"/>
        <v>55887.642095377741</v>
      </c>
      <c r="DG68" s="28">
        <f t="shared" si="194"/>
        <v>56179.501005854494</v>
      </c>
      <c r="DH68" s="28">
        <f t="shared" si="194"/>
        <v>56473.909185368037</v>
      </c>
      <c r="DI68" s="28">
        <f t="shared" si="194"/>
        <v>56770.888900747967</v>
      </c>
      <c r="DJ68" s="28">
        <f t="shared" si="194"/>
        <v>57070.462613315569</v>
      </c>
      <c r="DK68" s="28">
        <f t="shared" si="194"/>
        <v>57372.652980582665</v>
      </c>
      <c r="DL68" s="28">
        <f t="shared" si="194"/>
        <v>57677.482857965239</v>
      </c>
      <c r="DM68" s="28">
        <f t="shared" si="194"/>
        <v>57984.975300512022</v>
      </c>
      <c r="DN68" s="28">
        <f t="shared" si="194"/>
        <v>58295.153564648266</v>
      </c>
      <c r="DO68" s="28">
        <f t="shared" si="194"/>
        <v>58585.817646693999</v>
      </c>
      <c r="DP68" s="28">
        <f t="shared" si="194"/>
        <v>58879.0205614355</v>
      </c>
      <c r="DQ68" s="28">
        <f t="shared" si="194"/>
        <v>59174.78448454514</v>
      </c>
      <c r="DR68" s="28">
        <f t="shared" si="194"/>
        <v>59473.131785390804</v>
      </c>
      <c r="DS68" s="28">
        <f t="shared" si="194"/>
        <v>59774.085028727706</v>
      </c>
      <c r="DT68" s="28">
        <f t="shared" si="194"/>
        <v>60077.666976405038</v>
      </c>
      <c r="DU68" s="28">
        <f t="shared" si="194"/>
        <v>60383.900589087498</v>
      </c>
      <c r="DV68" s="28">
        <f t="shared" si="194"/>
        <v>60692.809027991854</v>
      </c>
      <c r="DW68" s="28">
        <f t="shared" si="194"/>
        <v>61004.41565663871</v>
      </c>
      <c r="DX68" s="28">
        <f t="shared" si="194"/>
        <v>61318.744042619517</v>
      </c>
      <c r="DY68" s="28">
        <f t="shared" si="194"/>
        <v>61635.817959379085</v>
      </c>
      <c r="DZ68" s="28">
        <f t="shared" si="194"/>
        <v>61955.661388013592</v>
      </c>
      <c r="EB68" s="69"/>
      <c r="EC68" s="28"/>
      <c r="ED68" s="28"/>
    </row>
    <row r="69" spans="2:134" x14ac:dyDescent="0.25">
      <c r="B69" t="s">
        <v>30</v>
      </c>
      <c r="J69" s="28">
        <f>J42</f>
        <v>1723311.6942992047</v>
      </c>
      <c r="K69" s="28">
        <f t="shared" ref="K69:BV69" si="195">K42</f>
        <v>8640.4290073635511</v>
      </c>
      <c r="L69" s="28">
        <f t="shared" si="195"/>
        <v>20109.73836381239</v>
      </c>
      <c r="M69" s="28">
        <f t="shared" si="195"/>
        <v>43011.56330175692</v>
      </c>
      <c r="N69" s="28">
        <f t="shared" si="195"/>
        <v>84542.160865736136</v>
      </c>
      <c r="O69" s="28">
        <f t="shared" si="195"/>
        <v>152711.66734173146</v>
      </c>
      <c r="P69" s="28">
        <f t="shared" si="195"/>
        <v>253503.01661420055</v>
      </c>
      <c r="Q69" s="28">
        <f t="shared" si="195"/>
        <v>341729.39796618692</v>
      </c>
      <c r="R69" s="28">
        <f t="shared" si="195"/>
        <v>452182.26974863233</v>
      </c>
      <c r="S69" s="28">
        <f t="shared" si="195"/>
        <v>520224.0402138498</v>
      </c>
      <c r="T69" s="28">
        <f t="shared" si="195"/>
        <v>0</v>
      </c>
      <c r="U69" s="28">
        <f t="shared" si="195"/>
        <v>0</v>
      </c>
      <c r="V69" s="28">
        <f t="shared" si="195"/>
        <v>0</v>
      </c>
      <c r="W69" s="28">
        <f t="shared" si="195"/>
        <v>0</v>
      </c>
      <c r="X69" s="28">
        <f t="shared" si="195"/>
        <v>0</v>
      </c>
      <c r="Y69" s="28">
        <f t="shared" si="195"/>
        <v>0</v>
      </c>
      <c r="Z69" s="28">
        <f t="shared" si="195"/>
        <v>0</v>
      </c>
      <c r="AA69" s="28">
        <f t="shared" si="195"/>
        <v>0</v>
      </c>
      <c r="AB69" s="28">
        <f t="shared" si="195"/>
        <v>0</v>
      </c>
      <c r="AC69" s="28">
        <f t="shared" si="195"/>
        <v>0</v>
      </c>
      <c r="AD69" s="28">
        <f t="shared" si="195"/>
        <v>0</v>
      </c>
      <c r="AE69" s="28">
        <f t="shared" si="195"/>
        <v>0</v>
      </c>
      <c r="AF69" s="28">
        <f t="shared" si="195"/>
        <v>0</v>
      </c>
      <c r="AG69" s="28">
        <f t="shared" si="195"/>
        <v>0</v>
      </c>
      <c r="AH69" s="28">
        <f t="shared" si="195"/>
        <v>0</v>
      </c>
      <c r="AI69" s="28">
        <f t="shared" si="195"/>
        <v>0</v>
      </c>
      <c r="AJ69" s="28">
        <f t="shared" si="195"/>
        <v>0</v>
      </c>
      <c r="AK69" s="28">
        <f t="shared" si="195"/>
        <v>0</v>
      </c>
      <c r="AL69" s="28">
        <f t="shared" si="195"/>
        <v>0</v>
      </c>
      <c r="AM69" s="28">
        <f t="shared" si="195"/>
        <v>0</v>
      </c>
      <c r="AN69" s="28">
        <f t="shared" si="195"/>
        <v>0</v>
      </c>
      <c r="AO69" s="28">
        <f t="shared" si="195"/>
        <v>0</v>
      </c>
      <c r="AP69" s="28">
        <f t="shared" si="195"/>
        <v>0</v>
      </c>
      <c r="AQ69" s="28">
        <f t="shared" si="195"/>
        <v>0</v>
      </c>
      <c r="AR69" s="28">
        <f t="shared" si="195"/>
        <v>0</v>
      </c>
      <c r="AS69" s="28">
        <f t="shared" si="195"/>
        <v>0</v>
      </c>
      <c r="AT69" s="28">
        <f t="shared" si="195"/>
        <v>0</v>
      </c>
      <c r="AU69" s="28">
        <f t="shared" si="195"/>
        <v>0</v>
      </c>
      <c r="AV69" s="28">
        <f t="shared" si="195"/>
        <v>0</v>
      </c>
      <c r="AW69" s="28">
        <f t="shared" si="195"/>
        <v>0</v>
      </c>
      <c r="AX69" s="28">
        <f t="shared" si="195"/>
        <v>0</v>
      </c>
      <c r="AY69" s="28">
        <f t="shared" si="195"/>
        <v>0</v>
      </c>
      <c r="AZ69" s="28">
        <f t="shared" si="195"/>
        <v>0</v>
      </c>
      <c r="BA69" s="28">
        <f t="shared" si="195"/>
        <v>0</v>
      </c>
      <c r="BB69" s="28">
        <f t="shared" si="195"/>
        <v>0</v>
      </c>
      <c r="BC69" s="28">
        <f t="shared" si="195"/>
        <v>0</v>
      </c>
      <c r="BD69" s="28">
        <f t="shared" si="195"/>
        <v>0</v>
      </c>
      <c r="BE69" s="28">
        <f t="shared" si="195"/>
        <v>0</v>
      </c>
      <c r="BF69" s="28">
        <f t="shared" si="195"/>
        <v>0</v>
      </c>
      <c r="BG69" s="28">
        <f t="shared" si="195"/>
        <v>0</v>
      </c>
      <c r="BH69" s="28">
        <f t="shared" si="195"/>
        <v>0</v>
      </c>
      <c r="BI69" s="28">
        <f t="shared" si="195"/>
        <v>0</v>
      </c>
      <c r="BJ69" s="28">
        <f t="shared" si="195"/>
        <v>0</v>
      </c>
      <c r="BK69" s="28">
        <f t="shared" si="195"/>
        <v>0</v>
      </c>
      <c r="BL69" s="28">
        <f t="shared" si="195"/>
        <v>0</v>
      </c>
      <c r="BM69" s="28">
        <f t="shared" si="195"/>
        <v>0</v>
      </c>
      <c r="BN69" s="28">
        <f t="shared" si="195"/>
        <v>0</v>
      </c>
      <c r="BO69" s="28">
        <f t="shared" si="195"/>
        <v>0</v>
      </c>
      <c r="BP69" s="28">
        <f t="shared" si="195"/>
        <v>0</v>
      </c>
      <c r="BQ69" s="28">
        <f t="shared" si="195"/>
        <v>0</v>
      </c>
      <c r="BR69" s="28">
        <f t="shared" si="195"/>
        <v>0</v>
      </c>
      <c r="BS69" s="28">
        <f t="shared" si="195"/>
        <v>0</v>
      </c>
      <c r="BT69" s="28">
        <f t="shared" si="195"/>
        <v>0</v>
      </c>
      <c r="BU69" s="28">
        <f t="shared" si="195"/>
        <v>0</v>
      </c>
      <c r="BV69" s="28">
        <f t="shared" si="195"/>
        <v>0</v>
      </c>
      <c r="BW69" s="28">
        <f t="shared" ref="BW69:DZ69" si="196">BW42</f>
        <v>0</v>
      </c>
      <c r="BX69" s="28">
        <f t="shared" si="196"/>
        <v>0</v>
      </c>
      <c r="BY69" s="28">
        <f t="shared" si="196"/>
        <v>0</v>
      </c>
      <c r="BZ69" s="28">
        <f t="shared" si="196"/>
        <v>0</v>
      </c>
      <c r="CA69" s="28">
        <f t="shared" si="196"/>
        <v>0</v>
      </c>
      <c r="CB69" s="28">
        <f t="shared" si="196"/>
        <v>0</v>
      </c>
      <c r="CC69" s="28">
        <f t="shared" si="196"/>
        <v>0</v>
      </c>
      <c r="CD69" s="28">
        <f t="shared" si="196"/>
        <v>0</v>
      </c>
      <c r="CE69" s="28">
        <f t="shared" si="196"/>
        <v>0</v>
      </c>
      <c r="CF69" s="28">
        <f t="shared" si="196"/>
        <v>0</v>
      </c>
      <c r="CG69" s="28">
        <f t="shared" si="196"/>
        <v>0</v>
      </c>
      <c r="CH69" s="28">
        <f t="shared" si="196"/>
        <v>0</v>
      </c>
      <c r="CI69" s="28">
        <f t="shared" si="196"/>
        <v>0</v>
      </c>
      <c r="CJ69" s="28">
        <f t="shared" si="196"/>
        <v>0</v>
      </c>
      <c r="CK69" s="28">
        <f t="shared" si="196"/>
        <v>0</v>
      </c>
      <c r="CL69" s="28">
        <f t="shared" si="196"/>
        <v>0</v>
      </c>
      <c r="CM69" s="28">
        <f t="shared" si="196"/>
        <v>0</v>
      </c>
      <c r="CN69" s="28">
        <f t="shared" si="196"/>
        <v>0</v>
      </c>
      <c r="CO69" s="28">
        <f t="shared" si="196"/>
        <v>0</v>
      </c>
      <c r="CP69" s="28">
        <f t="shared" si="196"/>
        <v>0</v>
      </c>
      <c r="CQ69" s="28">
        <f t="shared" si="196"/>
        <v>0</v>
      </c>
      <c r="CR69" s="28">
        <f t="shared" si="196"/>
        <v>0</v>
      </c>
      <c r="CS69" s="28">
        <f t="shared" si="196"/>
        <v>0</v>
      </c>
      <c r="CT69" s="28">
        <f t="shared" si="196"/>
        <v>0</v>
      </c>
      <c r="CU69" s="28">
        <f t="shared" si="196"/>
        <v>0</v>
      </c>
      <c r="CV69" s="28">
        <f t="shared" si="196"/>
        <v>0</v>
      </c>
      <c r="CW69" s="28">
        <f t="shared" si="196"/>
        <v>0</v>
      </c>
      <c r="CX69" s="28">
        <f t="shared" si="196"/>
        <v>0</v>
      </c>
      <c r="CY69" s="28">
        <f t="shared" si="196"/>
        <v>0</v>
      </c>
      <c r="CZ69" s="28">
        <f t="shared" si="196"/>
        <v>0</v>
      </c>
      <c r="DA69" s="28">
        <f t="shared" si="196"/>
        <v>0</v>
      </c>
      <c r="DB69" s="28">
        <f t="shared" si="196"/>
        <v>0</v>
      </c>
      <c r="DC69" s="28">
        <f t="shared" si="196"/>
        <v>0</v>
      </c>
      <c r="DD69" s="28">
        <f t="shared" si="196"/>
        <v>0</v>
      </c>
      <c r="DE69" s="28">
        <f t="shared" si="196"/>
        <v>0</v>
      </c>
      <c r="DF69" s="28">
        <f t="shared" si="196"/>
        <v>0</v>
      </c>
      <c r="DG69" s="28">
        <f t="shared" si="196"/>
        <v>0</v>
      </c>
      <c r="DH69" s="28">
        <f t="shared" si="196"/>
        <v>0</v>
      </c>
      <c r="DI69" s="28">
        <f t="shared" si="196"/>
        <v>0</v>
      </c>
      <c r="DJ69" s="28">
        <f t="shared" si="196"/>
        <v>0</v>
      </c>
      <c r="DK69" s="28">
        <f t="shared" si="196"/>
        <v>0</v>
      </c>
      <c r="DL69" s="28">
        <f t="shared" si="196"/>
        <v>0</v>
      </c>
      <c r="DM69" s="28">
        <f t="shared" si="196"/>
        <v>0</v>
      </c>
      <c r="DN69" s="28">
        <f t="shared" si="196"/>
        <v>0</v>
      </c>
      <c r="DO69" s="28">
        <f t="shared" si="196"/>
        <v>0</v>
      </c>
      <c r="DP69" s="28">
        <f t="shared" si="196"/>
        <v>0</v>
      </c>
      <c r="DQ69" s="28">
        <f t="shared" si="196"/>
        <v>0</v>
      </c>
      <c r="DR69" s="28">
        <f t="shared" si="196"/>
        <v>0</v>
      </c>
      <c r="DS69" s="28">
        <f t="shared" si="196"/>
        <v>0</v>
      </c>
      <c r="DT69" s="28">
        <f t="shared" si="196"/>
        <v>0</v>
      </c>
      <c r="DU69" s="28">
        <f t="shared" si="196"/>
        <v>0</v>
      </c>
      <c r="DV69" s="28">
        <f t="shared" si="196"/>
        <v>0</v>
      </c>
      <c r="DW69" s="28">
        <f t="shared" si="196"/>
        <v>0</v>
      </c>
      <c r="DX69" s="28">
        <f t="shared" si="196"/>
        <v>0</v>
      </c>
      <c r="DY69" s="28">
        <f t="shared" si="196"/>
        <v>0</v>
      </c>
      <c r="DZ69" s="28">
        <f t="shared" si="196"/>
        <v>0</v>
      </c>
      <c r="EB69" s="69"/>
      <c r="EC69" s="28"/>
      <c r="ED69" s="28"/>
    </row>
    <row r="70" spans="2:134" x14ac:dyDescent="0.25">
      <c r="B70" t="s">
        <v>72</v>
      </c>
      <c r="J70" s="28">
        <f>J56</f>
        <v>0</v>
      </c>
      <c r="K70" s="28">
        <f t="shared" ref="K70:BV70" si="197">K56</f>
        <v>0</v>
      </c>
      <c r="L70" s="28">
        <f t="shared" si="197"/>
        <v>0</v>
      </c>
      <c r="M70" s="28">
        <f t="shared" si="197"/>
        <v>0</v>
      </c>
      <c r="N70" s="28">
        <f t="shared" si="197"/>
        <v>0</v>
      </c>
      <c r="O70" s="28">
        <f t="shared" si="197"/>
        <v>0</v>
      </c>
      <c r="P70" s="28">
        <f t="shared" si="197"/>
        <v>0</v>
      </c>
      <c r="Q70" s="28">
        <f t="shared" si="197"/>
        <v>0</v>
      </c>
      <c r="R70" s="28">
        <f t="shared" si="197"/>
        <v>0</v>
      </c>
      <c r="S70" s="28">
        <f t="shared" si="197"/>
        <v>0</v>
      </c>
      <c r="T70" s="28">
        <f t="shared" si="197"/>
        <v>0</v>
      </c>
      <c r="U70" s="28">
        <f t="shared" si="197"/>
        <v>0</v>
      </c>
      <c r="V70" s="28">
        <f t="shared" si="197"/>
        <v>0</v>
      </c>
      <c r="W70" s="28">
        <f t="shared" si="197"/>
        <v>0</v>
      </c>
      <c r="X70" s="28">
        <f t="shared" si="197"/>
        <v>0</v>
      </c>
      <c r="Y70" s="28">
        <f t="shared" si="197"/>
        <v>0</v>
      </c>
      <c r="Z70" s="28">
        <f t="shared" si="197"/>
        <v>0</v>
      </c>
      <c r="AA70" s="28">
        <f t="shared" si="197"/>
        <v>0</v>
      </c>
      <c r="AB70" s="28">
        <f t="shared" si="197"/>
        <v>0</v>
      </c>
      <c r="AC70" s="28">
        <f t="shared" si="197"/>
        <v>0</v>
      </c>
      <c r="AD70" s="28">
        <f t="shared" si="197"/>
        <v>0</v>
      </c>
      <c r="AE70" s="28">
        <f t="shared" si="197"/>
        <v>0</v>
      </c>
      <c r="AF70" s="28">
        <f t="shared" si="197"/>
        <v>0</v>
      </c>
      <c r="AG70" s="28">
        <f t="shared" si="197"/>
        <v>0</v>
      </c>
      <c r="AH70" s="28">
        <f t="shared" si="197"/>
        <v>0</v>
      </c>
      <c r="AI70" s="28">
        <f t="shared" si="197"/>
        <v>0</v>
      </c>
      <c r="AJ70" s="28">
        <f t="shared" si="197"/>
        <v>0</v>
      </c>
      <c r="AK70" s="28">
        <f t="shared" si="197"/>
        <v>0</v>
      </c>
      <c r="AL70" s="28">
        <f t="shared" si="197"/>
        <v>0</v>
      </c>
      <c r="AM70" s="28">
        <f t="shared" si="197"/>
        <v>0</v>
      </c>
      <c r="AN70" s="28">
        <f t="shared" si="197"/>
        <v>35535.578087114991</v>
      </c>
      <c r="AO70" s="28">
        <f t="shared" si="197"/>
        <v>20229.679059110938</v>
      </c>
      <c r="AP70" s="28">
        <f t="shared" si="197"/>
        <v>20229.679059110938</v>
      </c>
      <c r="AQ70" s="28">
        <f t="shared" si="197"/>
        <v>20229.679059110938</v>
      </c>
      <c r="AR70" s="28">
        <f t="shared" si="197"/>
        <v>20229.679059110938</v>
      </c>
      <c r="AS70" s="28">
        <f t="shared" si="197"/>
        <v>20229.679059110938</v>
      </c>
      <c r="AT70" s="28">
        <f t="shared" si="197"/>
        <v>20801.766726777289</v>
      </c>
      <c r="AU70" s="28">
        <f t="shared" si="197"/>
        <v>20801.766726777289</v>
      </c>
      <c r="AV70" s="28">
        <f t="shared" si="197"/>
        <v>20801.766726777289</v>
      </c>
      <c r="AW70" s="28">
        <f t="shared" si="197"/>
        <v>20801.766726777289</v>
      </c>
      <c r="AX70" s="28">
        <f t="shared" si="197"/>
        <v>20801.766726777289</v>
      </c>
      <c r="AY70" s="28">
        <f t="shared" si="197"/>
        <v>20801.766726777289</v>
      </c>
      <c r="AZ70" s="28">
        <f t="shared" si="197"/>
        <v>20801.766726777289</v>
      </c>
      <c r="BA70" s="28">
        <f t="shared" si="197"/>
        <v>20801.766726777289</v>
      </c>
      <c r="BB70" s="28">
        <f t="shared" si="197"/>
        <v>20801.766726777289</v>
      </c>
      <c r="BC70" s="28">
        <f t="shared" si="197"/>
        <v>20801.766726777289</v>
      </c>
      <c r="BD70" s="28">
        <f t="shared" si="197"/>
        <v>20801.766726777289</v>
      </c>
      <c r="BE70" s="28">
        <f t="shared" si="197"/>
        <v>20801.766726777289</v>
      </c>
      <c r="BF70" s="28">
        <f t="shared" si="197"/>
        <v>22940.419756052164</v>
      </c>
      <c r="BG70" s="28">
        <f t="shared" si="197"/>
        <v>22940.419756052164</v>
      </c>
      <c r="BH70" s="28">
        <f t="shared" si="197"/>
        <v>22940.419756052164</v>
      </c>
      <c r="BI70" s="28">
        <f t="shared" si="197"/>
        <v>22940.419756052164</v>
      </c>
      <c r="BJ70" s="28">
        <f t="shared" si="197"/>
        <v>22940.419756052164</v>
      </c>
      <c r="BK70" s="28">
        <f t="shared" si="197"/>
        <v>22940.419756052164</v>
      </c>
      <c r="BL70" s="28">
        <f t="shared" si="197"/>
        <v>22940.419756052164</v>
      </c>
      <c r="BM70" s="28">
        <f t="shared" si="197"/>
        <v>13133.953769650032</v>
      </c>
      <c r="BN70" s="28">
        <f t="shared" si="197"/>
        <v>13133.953769650032</v>
      </c>
      <c r="BO70" s="28">
        <f t="shared" si="197"/>
        <v>13133.953769650032</v>
      </c>
      <c r="BP70" s="28">
        <f t="shared" si="197"/>
        <v>13133.953769650032</v>
      </c>
      <c r="BQ70" s="28">
        <f t="shared" si="197"/>
        <v>13133.953769650032</v>
      </c>
      <c r="BR70" s="28">
        <f t="shared" si="197"/>
        <v>15348.546653875792</v>
      </c>
      <c r="BS70" s="28">
        <f t="shared" si="197"/>
        <v>15348.546653875792</v>
      </c>
      <c r="BT70" s="28">
        <f t="shared" si="197"/>
        <v>15348.546653875792</v>
      </c>
      <c r="BU70" s="28">
        <f t="shared" si="197"/>
        <v>15348.546653875792</v>
      </c>
      <c r="BV70" s="28">
        <f t="shared" si="197"/>
        <v>15348.546653875792</v>
      </c>
      <c r="BW70" s="28">
        <f t="shared" ref="BW70:DZ70" si="198">BW56</f>
        <v>15348.546653875792</v>
      </c>
      <c r="BX70" s="28">
        <f t="shared" si="198"/>
        <v>15348.546653875792</v>
      </c>
      <c r="BY70" s="28">
        <f t="shared" si="198"/>
        <v>15348.546653875792</v>
      </c>
      <c r="BZ70" s="28">
        <f t="shared" si="198"/>
        <v>15348.546653875792</v>
      </c>
      <c r="CA70" s="28">
        <f t="shared" si="198"/>
        <v>15348.546653875792</v>
      </c>
      <c r="CB70" s="28">
        <f t="shared" si="198"/>
        <v>15348.546653875792</v>
      </c>
      <c r="CC70" s="28">
        <f t="shared" si="198"/>
        <v>15348.546653875792</v>
      </c>
      <c r="CD70" s="28">
        <f t="shared" si="198"/>
        <v>17641.593193982382</v>
      </c>
      <c r="CE70" s="28">
        <f t="shared" si="198"/>
        <v>17641.593193982382</v>
      </c>
      <c r="CF70" s="28">
        <f t="shared" si="198"/>
        <v>17641.593193982382</v>
      </c>
      <c r="CG70" s="28">
        <f t="shared" si="198"/>
        <v>17641.593193982382</v>
      </c>
      <c r="CH70" s="28">
        <f t="shared" si="198"/>
        <v>17641.593193982382</v>
      </c>
      <c r="CI70" s="28">
        <f t="shared" si="198"/>
        <v>17641.593193982382</v>
      </c>
      <c r="CJ70" s="28">
        <f t="shared" si="198"/>
        <v>17641.593193982382</v>
      </c>
      <c r="CK70" s="28">
        <f t="shared" si="198"/>
        <v>17641.593193982382</v>
      </c>
      <c r="CL70" s="28">
        <f t="shared" si="198"/>
        <v>17641.593193982382</v>
      </c>
      <c r="CM70" s="28">
        <f t="shared" si="198"/>
        <v>17641.593193982382</v>
      </c>
      <c r="CN70" s="28">
        <f t="shared" si="198"/>
        <v>17641.593193982382</v>
      </c>
      <c r="CO70" s="28">
        <f t="shared" si="198"/>
        <v>17641.593193982382</v>
      </c>
      <c r="CP70" s="28">
        <f t="shared" si="198"/>
        <v>20015.687317033364</v>
      </c>
      <c r="CQ70" s="28">
        <f t="shared" si="198"/>
        <v>20015.687317033364</v>
      </c>
      <c r="CR70" s="28">
        <f t="shared" si="198"/>
        <v>20015.687317033364</v>
      </c>
      <c r="CS70" s="28">
        <f t="shared" si="198"/>
        <v>20015.687317033364</v>
      </c>
      <c r="CT70" s="28">
        <f t="shared" si="198"/>
        <v>20015.687317033364</v>
      </c>
      <c r="CU70" s="28">
        <f t="shared" si="198"/>
        <v>20015.687317033364</v>
      </c>
      <c r="CV70" s="28">
        <f t="shared" si="198"/>
        <v>20015.687317033364</v>
      </c>
      <c r="CW70" s="28">
        <f t="shared" si="198"/>
        <v>20015.687317033364</v>
      </c>
      <c r="CX70" s="28">
        <f t="shared" si="198"/>
        <v>20015.687317033364</v>
      </c>
      <c r="CY70" s="28">
        <f t="shared" si="198"/>
        <v>20015.687317033364</v>
      </c>
      <c r="CZ70" s="28">
        <f t="shared" si="198"/>
        <v>20015.687317033364</v>
      </c>
      <c r="DA70" s="28">
        <f t="shared" si="198"/>
        <v>20015.687317033364</v>
      </c>
      <c r="DB70" s="28">
        <f t="shared" si="198"/>
        <v>22473.505574251805</v>
      </c>
      <c r="DC70" s="28">
        <f t="shared" si="198"/>
        <v>22473.505574251805</v>
      </c>
      <c r="DD70" s="28">
        <f t="shared" si="198"/>
        <v>22473.505574251805</v>
      </c>
      <c r="DE70" s="28">
        <f t="shared" si="198"/>
        <v>22473.505574251805</v>
      </c>
      <c r="DF70" s="28">
        <f t="shared" si="198"/>
        <v>22473.505574251805</v>
      </c>
      <c r="DG70" s="28">
        <f t="shared" si="198"/>
        <v>22473.505574251805</v>
      </c>
      <c r="DH70" s="28">
        <f t="shared" si="198"/>
        <v>22473.505574251805</v>
      </c>
      <c r="DI70" s="28">
        <f t="shared" si="198"/>
        <v>22473.505574251805</v>
      </c>
      <c r="DJ70" s="28">
        <f t="shared" si="198"/>
        <v>22473.505574251805</v>
      </c>
      <c r="DK70" s="28">
        <f t="shared" si="198"/>
        <v>22473.505574251805</v>
      </c>
      <c r="DL70" s="28">
        <f t="shared" si="198"/>
        <v>22473.505574251805</v>
      </c>
      <c r="DM70" s="28">
        <f t="shared" si="198"/>
        <v>22473.505574251805</v>
      </c>
      <c r="DN70" s="28">
        <f t="shared" si="198"/>
        <v>25017.809715872379</v>
      </c>
      <c r="DO70" s="28">
        <f t="shared" si="198"/>
        <v>25017.809715872379</v>
      </c>
      <c r="DP70" s="28">
        <f t="shared" si="198"/>
        <v>25017.809715872379</v>
      </c>
      <c r="DQ70" s="28">
        <f t="shared" si="198"/>
        <v>25017.809715872379</v>
      </c>
      <c r="DR70" s="28">
        <f t="shared" si="198"/>
        <v>25017.809715872379</v>
      </c>
      <c r="DS70" s="28">
        <f t="shared" si="198"/>
        <v>25017.809715872379</v>
      </c>
      <c r="DT70" s="28">
        <f t="shared" si="198"/>
        <v>25017.809715872379</v>
      </c>
      <c r="DU70" s="28">
        <f t="shared" si="198"/>
        <v>25017.809715872379</v>
      </c>
      <c r="DV70" s="28">
        <f t="shared" si="198"/>
        <v>25017.809715872379</v>
      </c>
      <c r="DW70" s="28">
        <f t="shared" si="198"/>
        <v>25017.809715872379</v>
      </c>
      <c r="DX70" s="28">
        <f t="shared" si="198"/>
        <v>25017.809715872379</v>
      </c>
      <c r="DY70" s="28">
        <f t="shared" si="198"/>
        <v>25017.809715872379</v>
      </c>
      <c r="DZ70" s="28">
        <f t="shared" si="198"/>
        <v>5139904.3600835102</v>
      </c>
      <c r="EB70" s="69"/>
      <c r="EC70" s="28"/>
      <c r="ED70" s="28"/>
    </row>
    <row r="71" spans="2:134" x14ac:dyDescent="0.25">
      <c r="B71" t="s">
        <v>75</v>
      </c>
      <c r="J71" s="28">
        <f>MIN(J59*$I$10,J67+J68-J70)</f>
        <v>0</v>
      </c>
      <c r="K71" s="28">
        <f t="shared" ref="K71:BV71" si="199">MIN(K59*$I$10,K67+K68-K70)</f>
        <v>0</v>
      </c>
      <c r="L71" s="28">
        <f t="shared" si="199"/>
        <v>0</v>
      </c>
      <c r="M71" s="28">
        <f t="shared" si="199"/>
        <v>0</v>
      </c>
      <c r="N71" s="28">
        <f t="shared" si="199"/>
        <v>0</v>
      </c>
      <c r="O71" s="28">
        <f t="shared" si="199"/>
        <v>0</v>
      </c>
      <c r="P71" s="28">
        <f t="shared" si="199"/>
        <v>0</v>
      </c>
      <c r="Q71" s="28">
        <f t="shared" si="199"/>
        <v>0</v>
      </c>
      <c r="R71" s="28">
        <f t="shared" si="199"/>
        <v>0</v>
      </c>
      <c r="S71" s="28">
        <f t="shared" si="199"/>
        <v>0</v>
      </c>
      <c r="T71" s="28">
        <f t="shared" si="199"/>
        <v>0</v>
      </c>
      <c r="U71" s="28">
        <f t="shared" si="199"/>
        <v>0</v>
      </c>
      <c r="V71" s="28">
        <f t="shared" si="199"/>
        <v>0</v>
      </c>
      <c r="W71" s="28">
        <f t="shared" si="199"/>
        <v>0</v>
      </c>
      <c r="X71" s="28">
        <f t="shared" si="199"/>
        <v>0</v>
      </c>
      <c r="Y71" s="28">
        <f t="shared" si="199"/>
        <v>0</v>
      </c>
      <c r="Z71" s="28">
        <f t="shared" si="199"/>
        <v>0</v>
      </c>
      <c r="AA71" s="28">
        <f t="shared" si="199"/>
        <v>0</v>
      </c>
      <c r="AB71" s="28">
        <f t="shared" si="199"/>
        <v>0</v>
      </c>
      <c r="AC71" s="28">
        <f t="shared" si="199"/>
        <v>0</v>
      </c>
      <c r="AD71" s="28">
        <f t="shared" si="199"/>
        <v>0</v>
      </c>
      <c r="AE71" s="28">
        <f t="shared" si="199"/>
        <v>0</v>
      </c>
      <c r="AF71" s="28">
        <f t="shared" si="199"/>
        <v>0</v>
      </c>
      <c r="AG71" s="28">
        <f t="shared" si="199"/>
        <v>0</v>
      </c>
      <c r="AH71" s="28">
        <f t="shared" si="199"/>
        <v>0</v>
      </c>
      <c r="AI71" s="28">
        <f t="shared" si="199"/>
        <v>0</v>
      </c>
      <c r="AJ71" s="28">
        <f t="shared" si="199"/>
        <v>0</v>
      </c>
      <c r="AK71" s="28">
        <f t="shared" si="199"/>
        <v>0</v>
      </c>
      <c r="AL71" s="28">
        <f t="shared" si="199"/>
        <v>0</v>
      </c>
      <c r="AM71" s="28">
        <f t="shared" si="199"/>
        <v>0</v>
      </c>
      <c r="AN71" s="28">
        <f t="shared" si="199"/>
        <v>0</v>
      </c>
      <c r="AO71" s="28">
        <f t="shared" si="199"/>
        <v>0</v>
      </c>
      <c r="AP71" s="28">
        <f t="shared" si="199"/>
        <v>0</v>
      </c>
      <c r="AQ71" s="28">
        <f t="shared" si="199"/>
        <v>0</v>
      </c>
      <c r="AR71" s="28">
        <f t="shared" si="199"/>
        <v>0</v>
      </c>
      <c r="AS71" s="28">
        <f t="shared" si="199"/>
        <v>0</v>
      </c>
      <c r="AT71" s="28">
        <f t="shared" si="199"/>
        <v>0</v>
      </c>
      <c r="AU71" s="28">
        <f t="shared" si="199"/>
        <v>0</v>
      </c>
      <c r="AV71" s="28">
        <f t="shared" si="199"/>
        <v>0</v>
      </c>
      <c r="AW71" s="28">
        <f t="shared" si="199"/>
        <v>0</v>
      </c>
      <c r="AX71" s="28">
        <f t="shared" si="199"/>
        <v>0</v>
      </c>
      <c r="AY71" s="28">
        <f t="shared" si="199"/>
        <v>0</v>
      </c>
      <c r="AZ71" s="28">
        <f t="shared" si="199"/>
        <v>0</v>
      </c>
      <c r="BA71" s="28">
        <f t="shared" si="199"/>
        <v>0</v>
      </c>
      <c r="BB71" s="28">
        <f t="shared" si="199"/>
        <v>0</v>
      </c>
      <c r="BC71" s="28">
        <f t="shared" si="199"/>
        <v>0</v>
      </c>
      <c r="BD71" s="28">
        <f t="shared" si="199"/>
        <v>0</v>
      </c>
      <c r="BE71" s="28">
        <f t="shared" si="199"/>
        <v>0</v>
      </c>
      <c r="BF71" s="28">
        <f t="shared" si="199"/>
        <v>0</v>
      </c>
      <c r="BG71" s="28">
        <f t="shared" si="199"/>
        <v>0</v>
      </c>
      <c r="BH71" s="28">
        <f t="shared" si="199"/>
        <v>0</v>
      </c>
      <c r="BI71" s="28">
        <f t="shared" si="199"/>
        <v>0</v>
      </c>
      <c r="BJ71" s="28">
        <f t="shared" si="199"/>
        <v>0</v>
      </c>
      <c r="BK71" s="28">
        <f t="shared" si="199"/>
        <v>0</v>
      </c>
      <c r="BL71" s="28">
        <f t="shared" si="199"/>
        <v>0</v>
      </c>
      <c r="BM71" s="28">
        <f t="shared" si="199"/>
        <v>0</v>
      </c>
      <c r="BN71" s="28">
        <f t="shared" si="199"/>
        <v>0</v>
      </c>
      <c r="BO71" s="28">
        <f t="shared" si="199"/>
        <v>0</v>
      </c>
      <c r="BP71" s="28">
        <f t="shared" si="199"/>
        <v>0</v>
      </c>
      <c r="BQ71" s="28">
        <f t="shared" si="199"/>
        <v>0</v>
      </c>
      <c r="BR71" s="28">
        <f t="shared" si="199"/>
        <v>0</v>
      </c>
      <c r="BS71" s="28">
        <f t="shared" si="199"/>
        <v>0</v>
      </c>
      <c r="BT71" s="28">
        <f t="shared" si="199"/>
        <v>0</v>
      </c>
      <c r="BU71" s="28">
        <f t="shared" si="199"/>
        <v>0</v>
      </c>
      <c r="BV71" s="28">
        <f t="shared" si="199"/>
        <v>0</v>
      </c>
      <c r="BW71" s="28">
        <f t="shared" ref="BW71:DZ71" si="200">MIN(BW59*$I$10,BW67+BW68-BW70)</f>
        <v>0</v>
      </c>
      <c r="BX71" s="28">
        <f t="shared" si="200"/>
        <v>0</v>
      </c>
      <c r="BY71" s="28">
        <f t="shared" si="200"/>
        <v>0</v>
      </c>
      <c r="BZ71" s="28">
        <f t="shared" si="200"/>
        <v>0</v>
      </c>
      <c r="CA71" s="28">
        <f t="shared" si="200"/>
        <v>0</v>
      </c>
      <c r="CB71" s="28">
        <f t="shared" si="200"/>
        <v>0</v>
      </c>
      <c r="CC71" s="28">
        <f t="shared" si="200"/>
        <v>0</v>
      </c>
      <c r="CD71" s="28">
        <f t="shared" si="200"/>
        <v>0</v>
      </c>
      <c r="CE71" s="28">
        <f t="shared" si="200"/>
        <v>0</v>
      </c>
      <c r="CF71" s="28">
        <f t="shared" si="200"/>
        <v>0</v>
      </c>
      <c r="CG71" s="28">
        <f t="shared" si="200"/>
        <v>0</v>
      </c>
      <c r="CH71" s="28">
        <f t="shared" si="200"/>
        <v>0</v>
      </c>
      <c r="CI71" s="28">
        <f t="shared" si="200"/>
        <v>0</v>
      </c>
      <c r="CJ71" s="28">
        <f t="shared" si="200"/>
        <v>0</v>
      </c>
      <c r="CK71" s="28">
        <f t="shared" si="200"/>
        <v>0</v>
      </c>
      <c r="CL71" s="28">
        <f t="shared" si="200"/>
        <v>0</v>
      </c>
      <c r="CM71" s="28">
        <f t="shared" si="200"/>
        <v>0</v>
      </c>
      <c r="CN71" s="28">
        <f t="shared" si="200"/>
        <v>0</v>
      </c>
      <c r="CO71" s="28">
        <f t="shared" si="200"/>
        <v>0</v>
      </c>
      <c r="CP71" s="28">
        <f t="shared" si="200"/>
        <v>0</v>
      </c>
      <c r="CQ71" s="28">
        <f t="shared" si="200"/>
        <v>0</v>
      </c>
      <c r="CR71" s="28">
        <f t="shared" si="200"/>
        <v>0</v>
      </c>
      <c r="CS71" s="28">
        <f t="shared" si="200"/>
        <v>0</v>
      </c>
      <c r="CT71" s="28">
        <f t="shared" si="200"/>
        <v>0</v>
      </c>
      <c r="CU71" s="28">
        <f t="shared" si="200"/>
        <v>0</v>
      </c>
      <c r="CV71" s="28">
        <f t="shared" si="200"/>
        <v>0</v>
      </c>
      <c r="CW71" s="28">
        <f t="shared" si="200"/>
        <v>0</v>
      </c>
      <c r="CX71" s="28">
        <f t="shared" si="200"/>
        <v>0</v>
      </c>
      <c r="CY71" s="28">
        <f t="shared" si="200"/>
        <v>0</v>
      </c>
      <c r="CZ71" s="28">
        <f t="shared" si="200"/>
        <v>0</v>
      </c>
      <c r="DA71" s="28">
        <f t="shared" si="200"/>
        <v>0</v>
      </c>
      <c r="DB71" s="28">
        <f t="shared" si="200"/>
        <v>0</v>
      </c>
      <c r="DC71" s="28">
        <f t="shared" si="200"/>
        <v>0</v>
      </c>
      <c r="DD71" s="28">
        <f t="shared" si="200"/>
        <v>0</v>
      </c>
      <c r="DE71" s="28">
        <f t="shared" si="200"/>
        <v>0</v>
      </c>
      <c r="DF71" s="28">
        <f t="shared" si="200"/>
        <v>0</v>
      </c>
      <c r="DG71" s="28">
        <f t="shared" si="200"/>
        <v>0</v>
      </c>
      <c r="DH71" s="28">
        <f t="shared" si="200"/>
        <v>0</v>
      </c>
      <c r="DI71" s="28">
        <f t="shared" si="200"/>
        <v>0</v>
      </c>
      <c r="DJ71" s="28">
        <f t="shared" si="200"/>
        <v>0</v>
      </c>
      <c r="DK71" s="28">
        <f t="shared" si="200"/>
        <v>0</v>
      </c>
      <c r="DL71" s="28">
        <f t="shared" si="200"/>
        <v>0</v>
      </c>
      <c r="DM71" s="28">
        <f t="shared" si="200"/>
        <v>0</v>
      </c>
      <c r="DN71" s="28">
        <f t="shared" si="200"/>
        <v>0</v>
      </c>
      <c r="DO71" s="28">
        <f t="shared" si="200"/>
        <v>0</v>
      </c>
      <c r="DP71" s="28">
        <f t="shared" si="200"/>
        <v>0</v>
      </c>
      <c r="DQ71" s="28">
        <f t="shared" si="200"/>
        <v>0</v>
      </c>
      <c r="DR71" s="28">
        <f t="shared" si="200"/>
        <v>0</v>
      </c>
      <c r="DS71" s="28">
        <f t="shared" si="200"/>
        <v>0</v>
      </c>
      <c r="DT71" s="28">
        <f t="shared" si="200"/>
        <v>0</v>
      </c>
      <c r="DU71" s="28">
        <f t="shared" si="200"/>
        <v>0</v>
      </c>
      <c r="DV71" s="28">
        <f t="shared" si="200"/>
        <v>0</v>
      </c>
      <c r="DW71" s="28">
        <f t="shared" si="200"/>
        <v>0</v>
      </c>
      <c r="DX71" s="28">
        <f t="shared" si="200"/>
        <v>0</v>
      </c>
      <c r="DY71" s="28">
        <f t="shared" si="200"/>
        <v>0</v>
      </c>
      <c r="DZ71" s="28">
        <f t="shared" si="200"/>
        <v>2015187.243236539</v>
      </c>
      <c r="EB71" s="69"/>
      <c r="EC71" s="28"/>
      <c r="ED71" s="28"/>
    </row>
    <row r="72" spans="2:134" x14ac:dyDescent="0.25">
      <c r="B72" t="s">
        <v>40</v>
      </c>
      <c r="J72" s="28">
        <f>J67+J68+J69-J70-J71</f>
        <v>1723311.6942992047</v>
      </c>
      <c r="K72" s="28">
        <f t="shared" ref="K72:BV72" si="201">K67+K68+K69-K70-K71</f>
        <v>1747004.5509876488</v>
      </c>
      <c r="L72" s="28">
        <f t="shared" si="201"/>
        <v>1782373.664512235</v>
      </c>
      <c r="M72" s="28">
        <f t="shared" si="201"/>
        <v>1840953.5378153021</v>
      </c>
      <c r="N72" s="28">
        <f t="shared" si="201"/>
        <v>1941575.680081886</v>
      </c>
      <c r="O72" s="28">
        <f t="shared" si="201"/>
        <v>2111246.2223668192</v>
      </c>
      <c r="P72" s="28">
        <f t="shared" si="201"/>
        <v>2383190.1171949022</v>
      </c>
      <c r="Q72" s="28">
        <f t="shared" si="201"/>
        <v>2745735.7128390898</v>
      </c>
      <c r="R72" s="28">
        <f t="shared" si="201"/>
        <v>3221900.8687861925</v>
      </c>
      <c r="S72" s="28">
        <f t="shared" si="201"/>
        <v>3770266.904428639</v>
      </c>
      <c r="T72" s="28">
        <f t="shared" si="201"/>
        <v>3803198.6544452035</v>
      </c>
      <c r="U72" s="28">
        <f t="shared" si="201"/>
        <v>3836418.0499220616</v>
      </c>
      <c r="V72" s="28">
        <f t="shared" si="201"/>
        <v>3869927.6033254741</v>
      </c>
      <c r="W72" s="28">
        <f t="shared" si="201"/>
        <v>3903729.8490670738</v>
      </c>
      <c r="X72" s="28">
        <f t="shared" si="201"/>
        <v>3937827.3436955502</v>
      </c>
      <c r="Y72" s="28">
        <f t="shared" si="201"/>
        <v>3972222.6660900074</v>
      </c>
      <c r="Z72" s="28">
        <f t="shared" si="201"/>
        <v>4006918.4176550102</v>
      </c>
      <c r="AA72" s="28">
        <f t="shared" si="201"/>
        <v>4041917.2225173363</v>
      </c>
      <c r="AB72" s="28">
        <f t="shared" si="201"/>
        <v>4077221.7277244441</v>
      </c>
      <c r="AC72" s="28">
        <f t="shared" si="201"/>
        <v>4112834.6034446778</v>
      </c>
      <c r="AD72" s="28">
        <f t="shared" si="201"/>
        <v>4148758.5431692163</v>
      </c>
      <c r="AE72" s="28">
        <f t="shared" si="201"/>
        <v>4184996.2639157902</v>
      </c>
      <c r="AF72" s="28">
        <f t="shared" si="201"/>
        <v>4221550.506434177</v>
      </c>
      <c r="AG72" s="28">
        <f t="shared" si="201"/>
        <v>4258424.0354134897</v>
      </c>
      <c r="AH72" s="28">
        <f t="shared" si="201"/>
        <v>4295619.6396912774</v>
      </c>
      <c r="AI72" s="28">
        <f t="shared" si="201"/>
        <v>4333140.1324644526</v>
      </c>
      <c r="AJ72" s="28">
        <f t="shared" si="201"/>
        <v>4370988.3515020618</v>
      </c>
      <c r="AK72" s="28">
        <f t="shared" si="201"/>
        <v>4409167.1593599087</v>
      </c>
      <c r="AL72" s="28">
        <f t="shared" si="201"/>
        <v>4447679.4435970616</v>
      </c>
      <c r="AM72" s="28">
        <f t="shared" si="201"/>
        <v>4486528.1169942431</v>
      </c>
      <c r="AN72" s="28">
        <f t="shared" si="201"/>
        <v>4490180.5396870179</v>
      </c>
      <c r="AO72" s="28">
        <f t="shared" si="201"/>
        <v>4509170.7638364909</v>
      </c>
      <c r="AP72" s="28">
        <f t="shared" si="201"/>
        <v>4528326.8598805275</v>
      </c>
      <c r="AQ72" s="28">
        <f t="shared" si="201"/>
        <v>4547650.2766427537</v>
      </c>
      <c r="AR72" s="28">
        <f t="shared" si="201"/>
        <v>4567142.4756016815</v>
      </c>
      <c r="AS72" s="28">
        <f t="shared" si="201"/>
        <v>4586804.9310012432</v>
      </c>
      <c r="AT72" s="28">
        <f t="shared" si="201"/>
        <v>4606067.0422946271</v>
      </c>
      <c r="AU72" s="28">
        <f t="shared" si="201"/>
        <v>4625497.4003063431</v>
      </c>
      <c r="AV72" s="28">
        <f t="shared" si="201"/>
        <v>4645097.474603137</v>
      </c>
      <c r="AW72" s="28">
        <f t="shared" si="201"/>
        <v>4664868.7475878252</v>
      </c>
      <c r="AX72" s="28">
        <f t="shared" si="201"/>
        <v>4684812.7146114092</v>
      </c>
      <c r="AY72" s="28">
        <f t="shared" si="201"/>
        <v>4704930.8840861749</v>
      </c>
      <c r="AZ72" s="28">
        <f t="shared" si="201"/>
        <v>4725224.7775997752</v>
      </c>
      <c r="BA72" s="28">
        <f t="shared" si="201"/>
        <v>4745695.9300303161</v>
      </c>
      <c r="BB72" s="28">
        <f t="shared" si="201"/>
        <v>4766345.8896624371</v>
      </c>
      <c r="BC72" s="28">
        <f t="shared" si="201"/>
        <v>4787176.218304418</v>
      </c>
      <c r="BD72" s="28">
        <f t="shared" si="201"/>
        <v>4808188.4914062973</v>
      </c>
      <c r="BE72" s="28">
        <f t="shared" si="201"/>
        <v>4829384.2981790313</v>
      </c>
      <c r="BF72" s="28">
        <f t="shared" si="201"/>
        <v>4848626.588685412</v>
      </c>
      <c r="BG72" s="28">
        <f t="shared" si="201"/>
        <v>4868036.9527836014</v>
      </c>
      <c r="BH72" s="28">
        <f t="shared" si="201"/>
        <v>4887616.8585281549</v>
      </c>
      <c r="BI72" s="28">
        <f t="shared" si="201"/>
        <v>4907367.7867964907</v>
      </c>
      <c r="BJ72" s="28">
        <f t="shared" si="201"/>
        <v>4927291.2314008884</v>
      </c>
      <c r="BK72" s="28">
        <f t="shared" si="201"/>
        <v>4947388.6992014721</v>
      </c>
      <c r="BL72" s="28">
        <f t="shared" si="201"/>
        <v>4967661.7102201758</v>
      </c>
      <c r="BM72" s="28">
        <f t="shared" si="201"/>
        <v>4997918.2637421098</v>
      </c>
      <c r="BN72" s="28">
        <f t="shared" si="201"/>
        <v>5028439.0959695587</v>
      </c>
      <c r="BO72" s="28">
        <f t="shared" si="201"/>
        <v>5059226.5152696706</v>
      </c>
      <c r="BP72" s="28">
        <f t="shared" si="201"/>
        <v>5090282.8501722449</v>
      </c>
      <c r="BQ72" s="28">
        <f t="shared" si="201"/>
        <v>5121610.4495458417</v>
      </c>
      <c r="BR72" s="28">
        <f t="shared" si="201"/>
        <v>5150997.0898912074</v>
      </c>
      <c r="BS72" s="28">
        <f t="shared" si="201"/>
        <v>5180640.4106038287</v>
      </c>
      <c r="BT72" s="28">
        <f t="shared" si="201"/>
        <v>5210542.6536824564</v>
      </c>
      <c r="BU72" s="28">
        <f t="shared" si="201"/>
        <v>5240706.0807087887</v>
      </c>
      <c r="BV72" s="28">
        <f t="shared" si="201"/>
        <v>5271132.9730185224</v>
      </c>
      <c r="BW72" s="28">
        <f t="shared" ref="BW72:DZ72" si="202">BW67+BW68+BW69-BW70-BW71</f>
        <v>5301825.6318738945</v>
      </c>
      <c r="BX72" s="28">
        <f t="shared" si="202"/>
        <v>5332786.3786377329</v>
      </c>
      <c r="BY72" s="28">
        <f t="shared" si="202"/>
        <v>5364017.5549490275</v>
      </c>
      <c r="BZ72" s="28">
        <f t="shared" si="202"/>
        <v>5395521.5229000328</v>
      </c>
      <c r="CA72" s="28">
        <f t="shared" si="202"/>
        <v>5427300.6652149204</v>
      </c>
      <c r="CB72" s="28">
        <f t="shared" si="202"/>
        <v>5459357.3854299895</v>
      </c>
      <c r="CC72" s="28">
        <f t="shared" si="202"/>
        <v>5491694.108075453</v>
      </c>
      <c r="CD72" s="28">
        <f t="shared" si="202"/>
        <v>5522020.2323187022</v>
      </c>
      <c r="CE72" s="28">
        <f t="shared" si="202"/>
        <v>5552611.2429394592</v>
      </c>
      <c r="CF72" s="28">
        <f t="shared" si="202"/>
        <v>5583469.4536126405</v>
      </c>
      <c r="CG72" s="28">
        <f t="shared" si="202"/>
        <v>5614597.1982221734</v>
      </c>
      <c r="CH72" s="28">
        <f t="shared" si="202"/>
        <v>5645996.8310375139</v>
      </c>
      <c r="CI72" s="28">
        <f t="shared" si="202"/>
        <v>5677670.7268917048</v>
      </c>
      <c r="CJ72" s="28">
        <f t="shared" si="202"/>
        <v>5709621.2813609922</v>
      </c>
      <c r="CK72" s="28">
        <f t="shared" si="202"/>
        <v>5741850.910946006</v>
      </c>
      <c r="CL72" s="28">
        <f t="shared" si="202"/>
        <v>5774362.053254528</v>
      </c>
      <c r="CM72" s="28">
        <f t="shared" si="202"/>
        <v>5807157.1671858551</v>
      </c>
      <c r="CN72" s="28">
        <f t="shared" si="202"/>
        <v>5840238.7331167692</v>
      </c>
      <c r="CO72" s="28">
        <f t="shared" si="202"/>
        <v>5873609.2530891364</v>
      </c>
      <c r="CP72" s="28">
        <f t="shared" si="202"/>
        <v>5904897.1568760928</v>
      </c>
      <c r="CQ72" s="28">
        <f t="shared" si="202"/>
        <v>5936458.3477942189</v>
      </c>
      <c r="CR72" s="28">
        <f t="shared" si="202"/>
        <v>5968295.212895602</v>
      </c>
      <c r="CS72" s="28">
        <f t="shared" si="202"/>
        <v>6000410.1600822611</v>
      </c>
      <c r="CT72" s="28">
        <f t="shared" si="202"/>
        <v>6032805.61828826</v>
      </c>
      <c r="CU72" s="28">
        <f t="shared" si="202"/>
        <v>6065484.0376634169</v>
      </c>
      <c r="CV72" s="28">
        <f t="shared" si="202"/>
        <v>6098447.8897586111</v>
      </c>
      <c r="CW72" s="28">
        <f t="shared" si="202"/>
        <v>6131699.6677127164</v>
      </c>
      <c r="CX72" s="28">
        <f t="shared" si="202"/>
        <v>6165241.8864411619</v>
      </c>
      <c r="CY72" s="28">
        <f t="shared" si="202"/>
        <v>6199077.0828261413</v>
      </c>
      <c r="CZ72" s="28">
        <f t="shared" si="202"/>
        <v>6233207.8159084832</v>
      </c>
      <c r="DA72" s="28">
        <f t="shared" si="202"/>
        <v>6267636.6670811996</v>
      </c>
      <c r="DB72" s="28">
        <f t="shared" si="202"/>
        <v>6299908.4220275031</v>
      </c>
      <c r="DC72" s="28">
        <f t="shared" si="202"/>
        <v>6332462.0576452361</v>
      </c>
      <c r="DD72" s="28">
        <f t="shared" si="202"/>
        <v>6365300.0360475695</v>
      </c>
      <c r="DE72" s="28">
        <f t="shared" si="202"/>
        <v>6398424.8408532338</v>
      </c>
      <c r="DF72" s="28">
        <f t="shared" si="202"/>
        <v>6431838.97737436</v>
      </c>
      <c r="DG72" s="28">
        <f t="shared" si="202"/>
        <v>6465544.9728059629</v>
      </c>
      <c r="DH72" s="28">
        <f t="shared" si="202"/>
        <v>6499545.376417079</v>
      </c>
      <c r="DI72" s="28">
        <f t="shared" si="202"/>
        <v>6533842.759743575</v>
      </c>
      <c r="DJ72" s="28">
        <f t="shared" si="202"/>
        <v>6568439.7167826388</v>
      </c>
      <c r="DK72" s="28">
        <f t="shared" si="202"/>
        <v>6603338.8641889701</v>
      </c>
      <c r="DL72" s="28">
        <f t="shared" si="202"/>
        <v>6638542.8414726835</v>
      </c>
      <c r="DM72" s="28">
        <f t="shared" si="202"/>
        <v>6674054.3111989442</v>
      </c>
      <c r="DN72" s="28">
        <f t="shared" si="202"/>
        <v>6707331.6550477203</v>
      </c>
      <c r="DO72" s="28">
        <f t="shared" si="202"/>
        <v>6740899.662978542</v>
      </c>
      <c r="DP72" s="28">
        <f t="shared" si="202"/>
        <v>6774760.8738241047</v>
      </c>
      <c r="DQ72" s="28">
        <f t="shared" si="202"/>
        <v>6808917.8485927768</v>
      </c>
      <c r="DR72" s="28">
        <f t="shared" si="202"/>
        <v>6843373.1706622951</v>
      </c>
      <c r="DS72" s="28">
        <f t="shared" si="202"/>
        <v>6878129.44597515</v>
      </c>
      <c r="DT72" s="28">
        <f t="shared" si="202"/>
        <v>6913189.3032356827</v>
      </c>
      <c r="DU72" s="28">
        <f t="shared" si="202"/>
        <v>6948555.3941088971</v>
      </c>
      <c r="DV72" s="28">
        <f t="shared" si="202"/>
        <v>6984230.3934210166</v>
      </c>
      <c r="DW72" s="28">
        <f t="shared" si="202"/>
        <v>7020216.9993617823</v>
      </c>
      <c r="DX72" s="28">
        <f t="shared" si="202"/>
        <v>7056517.9336885288</v>
      </c>
      <c r="DY72" s="28">
        <f t="shared" si="202"/>
        <v>7093135.9419320356</v>
      </c>
      <c r="DZ72" s="28">
        <f t="shared" si="202"/>
        <v>0</v>
      </c>
      <c r="EB72" s="69"/>
      <c r="EC72" s="28"/>
      <c r="ED72" s="28"/>
    </row>
    <row r="73" spans="2:134" x14ac:dyDescent="0.25">
      <c r="B73" t="s">
        <v>38</v>
      </c>
      <c r="E73" s="51" t="str">
        <f>IF(ROUNDUP(G73,2)=$G$65,"OK!","Error")</f>
        <v>OK!</v>
      </c>
      <c r="G73" s="50">
        <f>XIRR(J73:DZ73,$J$15:$DZ$15)</f>
        <v>0.10991047024726869</v>
      </c>
      <c r="J73" s="28">
        <f>J71+J70-J69</f>
        <v>-1723311.6942992047</v>
      </c>
      <c r="K73" s="28">
        <f t="shared" ref="K73:BV73" si="203">K71+K70-K69</f>
        <v>-8640.4290073635511</v>
      </c>
      <c r="L73" s="28">
        <f t="shared" si="203"/>
        <v>-20109.73836381239</v>
      </c>
      <c r="M73" s="28">
        <f t="shared" si="203"/>
        <v>-43011.56330175692</v>
      </c>
      <c r="N73" s="28">
        <f t="shared" si="203"/>
        <v>-84542.160865736136</v>
      </c>
      <c r="O73" s="28">
        <f t="shared" si="203"/>
        <v>-152711.66734173146</v>
      </c>
      <c r="P73" s="28">
        <f t="shared" si="203"/>
        <v>-253503.01661420055</v>
      </c>
      <c r="Q73" s="28">
        <f t="shared" si="203"/>
        <v>-341729.39796618692</v>
      </c>
      <c r="R73" s="28">
        <f t="shared" si="203"/>
        <v>-452182.26974863233</v>
      </c>
      <c r="S73" s="28">
        <f t="shared" si="203"/>
        <v>-520224.0402138498</v>
      </c>
      <c r="T73" s="28">
        <f t="shared" si="203"/>
        <v>0</v>
      </c>
      <c r="U73" s="28">
        <f t="shared" si="203"/>
        <v>0</v>
      </c>
      <c r="V73" s="28">
        <f t="shared" si="203"/>
        <v>0</v>
      </c>
      <c r="W73" s="28">
        <f t="shared" si="203"/>
        <v>0</v>
      </c>
      <c r="X73" s="28">
        <f t="shared" si="203"/>
        <v>0</v>
      </c>
      <c r="Y73" s="28">
        <f t="shared" si="203"/>
        <v>0</v>
      </c>
      <c r="Z73" s="28">
        <f t="shared" si="203"/>
        <v>0</v>
      </c>
      <c r="AA73" s="28">
        <f t="shared" si="203"/>
        <v>0</v>
      </c>
      <c r="AB73" s="28">
        <f t="shared" si="203"/>
        <v>0</v>
      </c>
      <c r="AC73" s="28">
        <f t="shared" si="203"/>
        <v>0</v>
      </c>
      <c r="AD73" s="28">
        <f t="shared" si="203"/>
        <v>0</v>
      </c>
      <c r="AE73" s="28">
        <f t="shared" si="203"/>
        <v>0</v>
      </c>
      <c r="AF73" s="28">
        <f t="shared" si="203"/>
        <v>0</v>
      </c>
      <c r="AG73" s="28">
        <f t="shared" si="203"/>
        <v>0</v>
      </c>
      <c r="AH73" s="28">
        <f t="shared" si="203"/>
        <v>0</v>
      </c>
      <c r="AI73" s="28">
        <f t="shared" si="203"/>
        <v>0</v>
      </c>
      <c r="AJ73" s="28">
        <f t="shared" si="203"/>
        <v>0</v>
      </c>
      <c r="AK73" s="28">
        <f t="shared" si="203"/>
        <v>0</v>
      </c>
      <c r="AL73" s="28">
        <f t="shared" si="203"/>
        <v>0</v>
      </c>
      <c r="AM73" s="28">
        <f t="shared" si="203"/>
        <v>0</v>
      </c>
      <c r="AN73" s="28">
        <f t="shared" si="203"/>
        <v>35535.578087114991</v>
      </c>
      <c r="AO73" s="28">
        <f t="shared" si="203"/>
        <v>20229.679059110938</v>
      </c>
      <c r="AP73" s="28">
        <f t="shared" si="203"/>
        <v>20229.679059110938</v>
      </c>
      <c r="AQ73" s="28">
        <f t="shared" si="203"/>
        <v>20229.679059110938</v>
      </c>
      <c r="AR73" s="28">
        <f t="shared" si="203"/>
        <v>20229.679059110938</v>
      </c>
      <c r="AS73" s="28">
        <f t="shared" si="203"/>
        <v>20229.679059110938</v>
      </c>
      <c r="AT73" s="28">
        <f t="shared" si="203"/>
        <v>20801.766726777289</v>
      </c>
      <c r="AU73" s="28">
        <f t="shared" si="203"/>
        <v>20801.766726777289</v>
      </c>
      <c r="AV73" s="28">
        <f t="shared" si="203"/>
        <v>20801.766726777289</v>
      </c>
      <c r="AW73" s="28">
        <f t="shared" si="203"/>
        <v>20801.766726777289</v>
      </c>
      <c r="AX73" s="28">
        <f t="shared" si="203"/>
        <v>20801.766726777289</v>
      </c>
      <c r="AY73" s="28">
        <f t="shared" si="203"/>
        <v>20801.766726777289</v>
      </c>
      <c r="AZ73" s="28">
        <f t="shared" si="203"/>
        <v>20801.766726777289</v>
      </c>
      <c r="BA73" s="28">
        <f t="shared" si="203"/>
        <v>20801.766726777289</v>
      </c>
      <c r="BB73" s="28">
        <f t="shared" si="203"/>
        <v>20801.766726777289</v>
      </c>
      <c r="BC73" s="28">
        <f t="shared" si="203"/>
        <v>20801.766726777289</v>
      </c>
      <c r="BD73" s="28">
        <f t="shared" si="203"/>
        <v>20801.766726777289</v>
      </c>
      <c r="BE73" s="28">
        <f t="shared" si="203"/>
        <v>20801.766726777289</v>
      </c>
      <c r="BF73" s="28">
        <f t="shared" si="203"/>
        <v>22940.419756052164</v>
      </c>
      <c r="BG73" s="28">
        <f t="shared" si="203"/>
        <v>22940.419756052164</v>
      </c>
      <c r="BH73" s="28">
        <f t="shared" si="203"/>
        <v>22940.419756052164</v>
      </c>
      <c r="BI73" s="28">
        <f t="shared" si="203"/>
        <v>22940.419756052164</v>
      </c>
      <c r="BJ73" s="28">
        <f t="shared" si="203"/>
        <v>22940.419756052164</v>
      </c>
      <c r="BK73" s="28">
        <f t="shared" si="203"/>
        <v>22940.419756052164</v>
      </c>
      <c r="BL73" s="28">
        <f t="shared" si="203"/>
        <v>22940.419756052164</v>
      </c>
      <c r="BM73" s="28">
        <f t="shared" si="203"/>
        <v>13133.953769650032</v>
      </c>
      <c r="BN73" s="28">
        <f t="shared" si="203"/>
        <v>13133.953769650032</v>
      </c>
      <c r="BO73" s="28">
        <f t="shared" si="203"/>
        <v>13133.953769650032</v>
      </c>
      <c r="BP73" s="28">
        <f t="shared" si="203"/>
        <v>13133.953769650032</v>
      </c>
      <c r="BQ73" s="28">
        <f t="shared" si="203"/>
        <v>13133.953769650032</v>
      </c>
      <c r="BR73" s="28">
        <f t="shared" si="203"/>
        <v>15348.546653875792</v>
      </c>
      <c r="BS73" s="28">
        <f t="shared" si="203"/>
        <v>15348.546653875792</v>
      </c>
      <c r="BT73" s="28">
        <f t="shared" si="203"/>
        <v>15348.546653875792</v>
      </c>
      <c r="BU73" s="28">
        <f t="shared" si="203"/>
        <v>15348.546653875792</v>
      </c>
      <c r="BV73" s="28">
        <f t="shared" si="203"/>
        <v>15348.546653875792</v>
      </c>
      <c r="BW73" s="28">
        <f t="shared" ref="BW73:DZ73" si="204">BW71+BW70-BW69</f>
        <v>15348.546653875792</v>
      </c>
      <c r="BX73" s="28">
        <f t="shared" si="204"/>
        <v>15348.546653875792</v>
      </c>
      <c r="BY73" s="28">
        <f t="shared" si="204"/>
        <v>15348.546653875792</v>
      </c>
      <c r="BZ73" s="28">
        <f t="shared" si="204"/>
        <v>15348.546653875792</v>
      </c>
      <c r="CA73" s="28">
        <f t="shared" si="204"/>
        <v>15348.546653875792</v>
      </c>
      <c r="CB73" s="28">
        <f t="shared" si="204"/>
        <v>15348.546653875792</v>
      </c>
      <c r="CC73" s="28">
        <f t="shared" si="204"/>
        <v>15348.546653875792</v>
      </c>
      <c r="CD73" s="28">
        <f t="shared" si="204"/>
        <v>17641.593193982382</v>
      </c>
      <c r="CE73" s="28">
        <f t="shared" si="204"/>
        <v>17641.593193982382</v>
      </c>
      <c r="CF73" s="28">
        <f t="shared" si="204"/>
        <v>17641.593193982382</v>
      </c>
      <c r="CG73" s="28">
        <f t="shared" si="204"/>
        <v>17641.593193982382</v>
      </c>
      <c r="CH73" s="28">
        <f t="shared" si="204"/>
        <v>17641.593193982382</v>
      </c>
      <c r="CI73" s="28">
        <f t="shared" si="204"/>
        <v>17641.593193982382</v>
      </c>
      <c r="CJ73" s="28">
        <f t="shared" si="204"/>
        <v>17641.593193982382</v>
      </c>
      <c r="CK73" s="28">
        <f t="shared" si="204"/>
        <v>17641.593193982382</v>
      </c>
      <c r="CL73" s="28">
        <f t="shared" si="204"/>
        <v>17641.593193982382</v>
      </c>
      <c r="CM73" s="28">
        <f t="shared" si="204"/>
        <v>17641.593193982382</v>
      </c>
      <c r="CN73" s="28">
        <f t="shared" si="204"/>
        <v>17641.593193982382</v>
      </c>
      <c r="CO73" s="28">
        <f t="shared" si="204"/>
        <v>17641.593193982382</v>
      </c>
      <c r="CP73" s="28">
        <f t="shared" si="204"/>
        <v>20015.687317033364</v>
      </c>
      <c r="CQ73" s="28">
        <f t="shared" si="204"/>
        <v>20015.687317033364</v>
      </c>
      <c r="CR73" s="28">
        <f t="shared" si="204"/>
        <v>20015.687317033364</v>
      </c>
      <c r="CS73" s="28">
        <f t="shared" si="204"/>
        <v>20015.687317033364</v>
      </c>
      <c r="CT73" s="28">
        <f t="shared" si="204"/>
        <v>20015.687317033364</v>
      </c>
      <c r="CU73" s="28">
        <f t="shared" si="204"/>
        <v>20015.687317033364</v>
      </c>
      <c r="CV73" s="28">
        <f t="shared" si="204"/>
        <v>20015.687317033364</v>
      </c>
      <c r="CW73" s="28">
        <f t="shared" si="204"/>
        <v>20015.687317033364</v>
      </c>
      <c r="CX73" s="28">
        <f t="shared" si="204"/>
        <v>20015.687317033364</v>
      </c>
      <c r="CY73" s="28">
        <f t="shared" si="204"/>
        <v>20015.687317033364</v>
      </c>
      <c r="CZ73" s="28">
        <f t="shared" si="204"/>
        <v>20015.687317033364</v>
      </c>
      <c r="DA73" s="28">
        <f t="shared" si="204"/>
        <v>20015.687317033364</v>
      </c>
      <c r="DB73" s="28">
        <f t="shared" si="204"/>
        <v>22473.505574251805</v>
      </c>
      <c r="DC73" s="28">
        <f t="shared" si="204"/>
        <v>22473.505574251805</v>
      </c>
      <c r="DD73" s="28">
        <f t="shared" si="204"/>
        <v>22473.505574251805</v>
      </c>
      <c r="DE73" s="28">
        <f t="shared" si="204"/>
        <v>22473.505574251805</v>
      </c>
      <c r="DF73" s="28">
        <f t="shared" si="204"/>
        <v>22473.505574251805</v>
      </c>
      <c r="DG73" s="28">
        <f t="shared" si="204"/>
        <v>22473.505574251805</v>
      </c>
      <c r="DH73" s="28">
        <f t="shared" si="204"/>
        <v>22473.505574251805</v>
      </c>
      <c r="DI73" s="28">
        <f t="shared" si="204"/>
        <v>22473.505574251805</v>
      </c>
      <c r="DJ73" s="28">
        <f t="shared" si="204"/>
        <v>22473.505574251805</v>
      </c>
      <c r="DK73" s="28">
        <f t="shared" si="204"/>
        <v>22473.505574251805</v>
      </c>
      <c r="DL73" s="28">
        <f t="shared" si="204"/>
        <v>22473.505574251805</v>
      </c>
      <c r="DM73" s="28">
        <f t="shared" si="204"/>
        <v>22473.505574251805</v>
      </c>
      <c r="DN73" s="28">
        <f t="shared" si="204"/>
        <v>25017.809715872379</v>
      </c>
      <c r="DO73" s="28">
        <f t="shared" si="204"/>
        <v>25017.809715872379</v>
      </c>
      <c r="DP73" s="28">
        <f t="shared" si="204"/>
        <v>25017.809715872379</v>
      </c>
      <c r="DQ73" s="28">
        <f t="shared" si="204"/>
        <v>25017.809715872379</v>
      </c>
      <c r="DR73" s="28">
        <f t="shared" si="204"/>
        <v>25017.809715872379</v>
      </c>
      <c r="DS73" s="28">
        <f t="shared" si="204"/>
        <v>25017.809715872379</v>
      </c>
      <c r="DT73" s="28">
        <f t="shared" si="204"/>
        <v>25017.809715872379</v>
      </c>
      <c r="DU73" s="28">
        <f t="shared" si="204"/>
        <v>25017.809715872379</v>
      </c>
      <c r="DV73" s="28">
        <f t="shared" si="204"/>
        <v>25017.809715872379</v>
      </c>
      <c r="DW73" s="28">
        <f t="shared" si="204"/>
        <v>25017.809715872379</v>
      </c>
      <c r="DX73" s="28">
        <f t="shared" si="204"/>
        <v>25017.809715872379</v>
      </c>
      <c r="DY73" s="28">
        <f t="shared" si="204"/>
        <v>25017.809715872379</v>
      </c>
      <c r="DZ73" s="28">
        <f t="shared" si="204"/>
        <v>7155091.6033200491</v>
      </c>
      <c r="EB73" s="69"/>
      <c r="EC73" s="28"/>
      <c r="ED73" s="28"/>
    </row>
    <row r="74" spans="2:134" x14ac:dyDescent="0.25"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B74" s="69"/>
      <c r="EC74" s="28"/>
      <c r="ED74" s="28"/>
    </row>
    <row r="75" spans="2:134" x14ac:dyDescent="0.25"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B75" s="69"/>
      <c r="EC75" s="28"/>
      <c r="ED75" s="28"/>
    </row>
    <row r="76" spans="2:134" x14ac:dyDescent="0.25">
      <c r="B76" s="86" t="s">
        <v>41</v>
      </c>
      <c r="C76" s="86"/>
      <c r="D76" s="86"/>
      <c r="E76" s="86"/>
      <c r="F76" s="86"/>
      <c r="G76" s="86"/>
      <c r="H76" s="86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/>
      <c r="BW76" s="87"/>
      <c r="BX76" s="87"/>
      <c r="BY76" s="87"/>
      <c r="BZ76" s="87"/>
      <c r="CA76" s="87"/>
      <c r="CB76" s="87"/>
      <c r="CC76" s="87"/>
      <c r="CD76" s="87"/>
      <c r="CE76" s="87"/>
      <c r="CF76" s="87"/>
      <c r="CG76" s="87"/>
      <c r="CH76" s="87"/>
      <c r="CI76" s="87"/>
      <c r="CJ76" s="87"/>
      <c r="CK76" s="87"/>
      <c r="CL76" s="87"/>
      <c r="CM76" s="87"/>
      <c r="CN76" s="87"/>
      <c r="CO76" s="87"/>
      <c r="CP76" s="87"/>
      <c r="CQ76" s="87"/>
      <c r="CR76" s="87"/>
      <c r="CS76" s="87"/>
      <c r="CT76" s="87"/>
      <c r="CU76" s="87"/>
      <c r="CV76" s="87"/>
      <c r="CW76" s="87"/>
      <c r="CX76" s="87"/>
      <c r="CY76" s="87"/>
      <c r="CZ76" s="87"/>
      <c r="DA76" s="87"/>
      <c r="DB76" s="87"/>
      <c r="DC76" s="87"/>
      <c r="DD76" s="87"/>
      <c r="DE76" s="87"/>
      <c r="DF76" s="87"/>
      <c r="DG76" s="87"/>
      <c r="DH76" s="87"/>
      <c r="DI76" s="87"/>
      <c r="DJ76" s="87"/>
      <c r="DK76" s="87"/>
      <c r="DL76" s="87"/>
      <c r="DM76" s="87"/>
      <c r="DN76" s="87"/>
      <c r="DO76" s="87"/>
      <c r="DP76" s="87"/>
      <c r="DQ76" s="87"/>
      <c r="DR76" s="87"/>
      <c r="DS76" s="87"/>
      <c r="DT76" s="87"/>
      <c r="DU76" s="87"/>
      <c r="DV76" s="87"/>
      <c r="DW76" s="87"/>
      <c r="DX76" s="87"/>
      <c r="DY76" s="87"/>
      <c r="DZ76" s="87"/>
      <c r="EB76" s="69"/>
      <c r="EC76" s="28"/>
      <c r="ED76" s="28"/>
    </row>
    <row r="77" spans="2:134" x14ac:dyDescent="0.25">
      <c r="B77" s="86" t="s">
        <v>32</v>
      </c>
      <c r="C77" s="86"/>
      <c r="D77" s="86"/>
      <c r="E77" s="86"/>
      <c r="F77" s="86"/>
      <c r="G77" s="86"/>
      <c r="H77" s="86"/>
      <c r="I77" s="88" t="s">
        <v>76</v>
      </c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87"/>
      <c r="BS77" s="87"/>
      <c r="BT77" s="87"/>
      <c r="BU77" s="87"/>
      <c r="BV77" s="87"/>
      <c r="BW77" s="87"/>
      <c r="BX77" s="87"/>
      <c r="BY77" s="87"/>
      <c r="BZ77" s="87"/>
      <c r="CA77" s="87"/>
      <c r="CB77" s="87"/>
      <c r="CC77" s="87"/>
      <c r="CD77" s="87"/>
      <c r="CE77" s="87"/>
      <c r="CF77" s="87"/>
      <c r="CG77" s="87"/>
      <c r="CH77" s="87"/>
      <c r="CI77" s="87"/>
      <c r="CJ77" s="87"/>
      <c r="CK77" s="87"/>
      <c r="CL77" s="87"/>
      <c r="CM77" s="87"/>
      <c r="CN77" s="87"/>
      <c r="CO77" s="87"/>
      <c r="CP77" s="87"/>
      <c r="CQ77" s="87"/>
      <c r="CR77" s="87"/>
      <c r="CS77" s="87"/>
      <c r="CT77" s="87"/>
      <c r="CU77" s="87"/>
      <c r="CV77" s="87"/>
      <c r="CW77" s="87"/>
      <c r="CX77" s="87"/>
      <c r="CY77" s="87"/>
      <c r="CZ77" s="87"/>
      <c r="DA77" s="87"/>
      <c r="DB77" s="87"/>
      <c r="DC77" s="87"/>
      <c r="DD77" s="87"/>
      <c r="DE77" s="87"/>
      <c r="DF77" s="87"/>
      <c r="DG77" s="87"/>
      <c r="DH77" s="87"/>
      <c r="DI77" s="87"/>
      <c r="DJ77" s="87"/>
      <c r="DK77" s="87"/>
      <c r="DL77" s="87"/>
      <c r="DM77" s="87"/>
      <c r="DN77" s="87"/>
      <c r="DO77" s="87"/>
      <c r="DP77" s="87"/>
      <c r="DQ77" s="87"/>
      <c r="DR77" s="87"/>
      <c r="DS77" s="87"/>
      <c r="DT77" s="87"/>
      <c r="DU77" s="87"/>
      <c r="DV77" s="87"/>
      <c r="DW77" s="87"/>
      <c r="DX77" s="87"/>
      <c r="DY77" s="87"/>
      <c r="DZ77" s="87"/>
      <c r="EB77" s="69"/>
      <c r="EC77" s="28"/>
      <c r="ED77" s="28"/>
    </row>
    <row r="78" spans="2:134" x14ac:dyDescent="0.25">
      <c r="B78" t="s">
        <v>33</v>
      </c>
      <c r="J78" s="28">
        <f>J50</f>
        <v>191479.0771443561</v>
      </c>
      <c r="K78" s="28">
        <f t="shared" ref="K78:BV78" si="205">K50</f>
        <v>960.04766748483917</v>
      </c>
      <c r="L78" s="28">
        <f t="shared" si="205"/>
        <v>2234.4153737569322</v>
      </c>
      <c r="M78" s="28">
        <f t="shared" si="205"/>
        <v>4779.0625890841029</v>
      </c>
      <c r="N78" s="28">
        <f t="shared" si="205"/>
        <v>9393.5734295262373</v>
      </c>
      <c r="O78" s="28">
        <f t="shared" si="205"/>
        <v>16967.963037970163</v>
      </c>
      <c r="P78" s="28">
        <f t="shared" si="205"/>
        <v>28167.001846022282</v>
      </c>
      <c r="Q78" s="28">
        <f t="shared" si="205"/>
        <v>37969.933107354103</v>
      </c>
      <c r="R78" s="28">
        <f t="shared" si="205"/>
        <v>50242.474416514706</v>
      </c>
      <c r="S78" s="28">
        <f t="shared" si="205"/>
        <v>57802.671134872202</v>
      </c>
      <c r="T78" s="28">
        <f t="shared" si="205"/>
        <v>0</v>
      </c>
      <c r="U78" s="28">
        <f t="shared" si="205"/>
        <v>0</v>
      </c>
      <c r="V78" s="28">
        <f t="shared" si="205"/>
        <v>0</v>
      </c>
      <c r="W78" s="28">
        <f t="shared" si="205"/>
        <v>0</v>
      </c>
      <c r="X78" s="28">
        <f t="shared" si="205"/>
        <v>0</v>
      </c>
      <c r="Y78" s="28">
        <f t="shared" si="205"/>
        <v>0</v>
      </c>
      <c r="Z78" s="28">
        <f t="shared" si="205"/>
        <v>0</v>
      </c>
      <c r="AA78" s="28">
        <f t="shared" si="205"/>
        <v>0</v>
      </c>
      <c r="AB78" s="28">
        <f t="shared" si="205"/>
        <v>0</v>
      </c>
      <c r="AC78" s="28">
        <f t="shared" si="205"/>
        <v>0</v>
      </c>
      <c r="AD78" s="28">
        <f t="shared" si="205"/>
        <v>0</v>
      </c>
      <c r="AE78" s="28">
        <f t="shared" si="205"/>
        <v>0</v>
      </c>
      <c r="AF78" s="28">
        <f t="shared" si="205"/>
        <v>0</v>
      </c>
      <c r="AG78" s="28">
        <f t="shared" si="205"/>
        <v>0</v>
      </c>
      <c r="AH78" s="28">
        <f t="shared" si="205"/>
        <v>0</v>
      </c>
      <c r="AI78" s="28">
        <f t="shared" si="205"/>
        <v>0</v>
      </c>
      <c r="AJ78" s="28">
        <f t="shared" si="205"/>
        <v>0</v>
      </c>
      <c r="AK78" s="28">
        <f t="shared" si="205"/>
        <v>0</v>
      </c>
      <c r="AL78" s="28">
        <f t="shared" si="205"/>
        <v>0</v>
      </c>
      <c r="AM78" s="28">
        <f t="shared" si="205"/>
        <v>0</v>
      </c>
      <c r="AN78" s="28">
        <f t="shared" si="205"/>
        <v>0</v>
      </c>
      <c r="AO78" s="28">
        <f t="shared" si="205"/>
        <v>0</v>
      </c>
      <c r="AP78" s="28">
        <f t="shared" si="205"/>
        <v>0</v>
      </c>
      <c r="AQ78" s="28">
        <f t="shared" si="205"/>
        <v>0</v>
      </c>
      <c r="AR78" s="28">
        <f t="shared" si="205"/>
        <v>0</v>
      </c>
      <c r="AS78" s="28">
        <f t="shared" si="205"/>
        <v>0</v>
      </c>
      <c r="AT78" s="28">
        <f t="shared" si="205"/>
        <v>0</v>
      </c>
      <c r="AU78" s="28">
        <f t="shared" si="205"/>
        <v>0</v>
      </c>
      <c r="AV78" s="28">
        <f t="shared" si="205"/>
        <v>0</v>
      </c>
      <c r="AW78" s="28">
        <f t="shared" si="205"/>
        <v>0</v>
      </c>
      <c r="AX78" s="28">
        <f t="shared" si="205"/>
        <v>0</v>
      </c>
      <c r="AY78" s="28">
        <f t="shared" si="205"/>
        <v>0</v>
      </c>
      <c r="AZ78" s="28">
        <f t="shared" si="205"/>
        <v>0</v>
      </c>
      <c r="BA78" s="28">
        <f t="shared" si="205"/>
        <v>0</v>
      </c>
      <c r="BB78" s="28">
        <f t="shared" si="205"/>
        <v>0</v>
      </c>
      <c r="BC78" s="28">
        <f t="shared" si="205"/>
        <v>0</v>
      </c>
      <c r="BD78" s="28">
        <f t="shared" si="205"/>
        <v>0</v>
      </c>
      <c r="BE78" s="28">
        <f t="shared" si="205"/>
        <v>0</v>
      </c>
      <c r="BF78" s="28">
        <f t="shared" si="205"/>
        <v>0</v>
      </c>
      <c r="BG78" s="28">
        <f t="shared" si="205"/>
        <v>0</v>
      </c>
      <c r="BH78" s="28">
        <f t="shared" si="205"/>
        <v>0</v>
      </c>
      <c r="BI78" s="28">
        <f t="shared" si="205"/>
        <v>0</v>
      </c>
      <c r="BJ78" s="28">
        <f t="shared" si="205"/>
        <v>0</v>
      </c>
      <c r="BK78" s="28">
        <f t="shared" si="205"/>
        <v>0</v>
      </c>
      <c r="BL78" s="28">
        <f t="shared" si="205"/>
        <v>0</v>
      </c>
      <c r="BM78" s="28">
        <f t="shared" si="205"/>
        <v>0</v>
      </c>
      <c r="BN78" s="28">
        <f t="shared" si="205"/>
        <v>0</v>
      </c>
      <c r="BO78" s="28">
        <f t="shared" si="205"/>
        <v>0</v>
      </c>
      <c r="BP78" s="28">
        <f t="shared" si="205"/>
        <v>0</v>
      </c>
      <c r="BQ78" s="28">
        <f t="shared" si="205"/>
        <v>0</v>
      </c>
      <c r="BR78" s="28">
        <f t="shared" si="205"/>
        <v>0</v>
      </c>
      <c r="BS78" s="28">
        <f t="shared" si="205"/>
        <v>0</v>
      </c>
      <c r="BT78" s="28">
        <f t="shared" si="205"/>
        <v>0</v>
      </c>
      <c r="BU78" s="28">
        <f t="shared" si="205"/>
        <v>0</v>
      </c>
      <c r="BV78" s="28">
        <f t="shared" si="205"/>
        <v>0</v>
      </c>
      <c r="BW78" s="28">
        <f t="shared" ref="BW78:DZ78" si="206">BW50</f>
        <v>0</v>
      </c>
      <c r="BX78" s="28">
        <f t="shared" si="206"/>
        <v>0</v>
      </c>
      <c r="BY78" s="28">
        <f t="shared" si="206"/>
        <v>0</v>
      </c>
      <c r="BZ78" s="28">
        <f t="shared" si="206"/>
        <v>0</v>
      </c>
      <c r="CA78" s="28">
        <f t="shared" si="206"/>
        <v>0</v>
      </c>
      <c r="CB78" s="28">
        <f t="shared" si="206"/>
        <v>0</v>
      </c>
      <c r="CC78" s="28">
        <f t="shared" si="206"/>
        <v>0</v>
      </c>
      <c r="CD78" s="28">
        <f t="shared" si="206"/>
        <v>0</v>
      </c>
      <c r="CE78" s="28">
        <f t="shared" si="206"/>
        <v>0</v>
      </c>
      <c r="CF78" s="28">
        <f t="shared" si="206"/>
        <v>0</v>
      </c>
      <c r="CG78" s="28">
        <f t="shared" si="206"/>
        <v>0</v>
      </c>
      <c r="CH78" s="28">
        <f t="shared" si="206"/>
        <v>0</v>
      </c>
      <c r="CI78" s="28">
        <f t="shared" si="206"/>
        <v>0</v>
      </c>
      <c r="CJ78" s="28">
        <f t="shared" si="206"/>
        <v>0</v>
      </c>
      <c r="CK78" s="28">
        <f t="shared" si="206"/>
        <v>0</v>
      </c>
      <c r="CL78" s="28">
        <f t="shared" si="206"/>
        <v>0</v>
      </c>
      <c r="CM78" s="28">
        <f t="shared" si="206"/>
        <v>0</v>
      </c>
      <c r="CN78" s="28">
        <f t="shared" si="206"/>
        <v>0</v>
      </c>
      <c r="CO78" s="28">
        <f t="shared" si="206"/>
        <v>0</v>
      </c>
      <c r="CP78" s="28">
        <f t="shared" si="206"/>
        <v>0</v>
      </c>
      <c r="CQ78" s="28">
        <f t="shared" si="206"/>
        <v>0</v>
      </c>
      <c r="CR78" s="28">
        <f t="shared" si="206"/>
        <v>0</v>
      </c>
      <c r="CS78" s="28">
        <f t="shared" si="206"/>
        <v>0</v>
      </c>
      <c r="CT78" s="28">
        <f t="shared" si="206"/>
        <v>0</v>
      </c>
      <c r="CU78" s="28">
        <f t="shared" si="206"/>
        <v>0</v>
      </c>
      <c r="CV78" s="28">
        <f t="shared" si="206"/>
        <v>0</v>
      </c>
      <c r="CW78" s="28">
        <f t="shared" si="206"/>
        <v>0</v>
      </c>
      <c r="CX78" s="28">
        <f t="shared" si="206"/>
        <v>0</v>
      </c>
      <c r="CY78" s="28">
        <f t="shared" si="206"/>
        <v>0</v>
      </c>
      <c r="CZ78" s="28">
        <f t="shared" si="206"/>
        <v>0</v>
      </c>
      <c r="DA78" s="28">
        <f t="shared" si="206"/>
        <v>0</v>
      </c>
      <c r="DB78" s="28">
        <f t="shared" si="206"/>
        <v>0</v>
      </c>
      <c r="DC78" s="28">
        <f t="shared" si="206"/>
        <v>0</v>
      </c>
      <c r="DD78" s="28">
        <f t="shared" si="206"/>
        <v>0</v>
      </c>
      <c r="DE78" s="28">
        <f t="shared" si="206"/>
        <v>0</v>
      </c>
      <c r="DF78" s="28">
        <f t="shared" si="206"/>
        <v>0</v>
      </c>
      <c r="DG78" s="28">
        <f t="shared" si="206"/>
        <v>0</v>
      </c>
      <c r="DH78" s="28">
        <f t="shared" si="206"/>
        <v>0</v>
      </c>
      <c r="DI78" s="28">
        <f t="shared" si="206"/>
        <v>0</v>
      </c>
      <c r="DJ78" s="28">
        <f t="shared" si="206"/>
        <v>0</v>
      </c>
      <c r="DK78" s="28">
        <f t="shared" si="206"/>
        <v>0</v>
      </c>
      <c r="DL78" s="28">
        <f t="shared" si="206"/>
        <v>0</v>
      </c>
      <c r="DM78" s="28">
        <f t="shared" si="206"/>
        <v>0</v>
      </c>
      <c r="DN78" s="28">
        <f t="shared" si="206"/>
        <v>0</v>
      </c>
      <c r="DO78" s="28">
        <f t="shared" si="206"/>
        <v>0</v>
      </c>
      <c r="DP78" s="28">
        <f t="shared" si="206"/>
        <v>0</v>
      </c>
      <c r="DQ78" s="28">
        <f t="shared" si="206"/>
        <v>0</v>
      </c>
      <c r="DR78" s="28">
        <f t="shared" si="206"/>
        <v>0</v>
      </c>
      <c r="DS78" s="28">
        <f t="shared" si="206"/>
        <v>0</v>
      </c>
      <c r="DT78" s="28">
        <f t="shared" si="206"/>
        <v>0</v>
      </c>
      <c r="DU78" s="28">
        <f t="shared" si="206"/>
        <v>0</v>
      </c>
      <c r="DV78" s="28">
        <f t="shared" si="206"/>
        <v>0</v>
      </c>
      <c r="DW78" s="28">
        <f t="shared" si="206"/>
        <v>0</v>
      </c>
      <c r="DX78" s="28">
        <f t="shared" si="206"/>
        <v>0</v>
      </c>
      <c r="DY78" s="28">
        <f t="shared" si="206"/>
        <v>0</v>
      </c>
      <c r="DZ78" s="28">
        <f t="shared" si="206"/>
        <v>0</v>
      </c>
      <c r="EB78" s="69"/>
      <c r="EC78" s="28"/>
      <c r="ED78" s="28"/>
    </row>
    <row r="79" spans="2:134" x14ac:dyDescent="0.25">
      <c r="B79" t="s">
        <v>73</v>
      </c>
      <c r="J79" s="28">
        <f>J57</f>
        <v>0</v>
      </c>
      <c r="K79" s="28">
        <f t="shared" ref="K79:BV79" si="207">K57</f>
        <v>0</v>
      </c>
      <c r="L79" s="28">
        <f t="shared" si="207"/>
        <v>0</v>
      </c>
      <c r="M79" s="28">
        <f t="shared" si="207"/>
        <v>0</v>
      </c>
      <c r="N79" s="28">
        <f t="shared" si="207"/>
        <v>0</v>
      </c>
      <c r="O79" s="28">
        <f t="shared" si="207"/>
        <v>0</v>
      </c>
      <c r="P79" s="28">
        <f t="shared" si="207"/>
        <v>0</v>
      </c>
      <c r="Q79" s="28">
        <f t="shared" si="207"/>
        <v>0</v>
      </c>
      <c r="R79" s="28">
        <f t="shared" si="207"/>
        <v>0</v>
      </c>
      <c r="S79" s="28">
        <f t="shared" si="207"/>
        <v>0</v>
      </c>
      <c r="T79" s="28">
        <f t="shared" si="207"/>
        <v>0</v>
      </c>
      <c r="U79" s="28">
        <f t="shared" si="207"/>
        <v>0</v>
      </c>
      <c r="V79" s="28">
        <f t="shared" si="207"/>
        <v>0</v>
      </c>
      <c r="W79" s="28">
        <f t="shared" si="207"/>
        <v>0</v>
      </c>
      <c r="X79" s="28">
        <f t="shared" si="207"/>
        <v>0</v>
      </c>
      <c r="Y79" s="28">
        <f t="shared" si="207"/>
        <v>0</v>
      </c>
      <c r="Z79" s="28">
        <f t="shared" si="207"/>
        <v>0</v>
      </c>
      <c r="AA79" s="28">
        <f t="shared" si="207"/>
        <v>0</v>
      </c>
      <c r="AB79" s="28">
        <f t="shared" si="207"/>
        <v>0</v>
      </c>
      <c r="AC79" s="28">
        <f t="shared" si="207"/>
        <v>0</v>
      </c>
      <c r="AD79" s="28">
        <f t="shared" si="207"/>
        <v>0</v>
      </c>
      <c r="AE79" s="28">
        <f t="shared" si="207"/>
        <v>0</v>
      </c>
      <c r="AF79" s="28">
        <f t="shared" si="207"/>
        <v>0</v>
      </c>
      <c r="AG79" s="28">
        <f t="shared" si="207"/>
        <v>0</v>
      </c>
      <c r="AH79" s="28">
        <f t="shared" si="207"/>
        <v>0</v>
      </c>
      <c r="AI79" s="28">
        <f t="shared" si="207"/>
        <v>0</v>
      </c>
      <c r="AJ79" s="28">
        <f t="shared" si="207"/>
        <v>0</v>
      </c>
      <c r="AK79" s="28">
        <f t="shared" si="207"/>
        <v>0</v>
      </c>
      <c r="AL79" s="28">
        <f t="shared" si="207"/>
        <v>0</v>
      </c>
      <c r="AM79" s="28">
        <f t="shared" si="207"/>
        <v>0</v>
      </c>
      <c r="AN79" s="28">
        <f t="shared" si="207"/>
        <v>3948.3975652349991</v>
      </c>
      <c r="AO79" s="28">
        <f t="shared" si="207"/>
        <v>2247.7421176789935</v>
      </c>
      <c r="AP79" s="28">
        <f t="shared" si="207"/>
        <v>2247.7421176789935</v>
      </c>
      <c r="AQ79" s="28">
        <f t="shared" si="207"/>
        <v>2247.7421176789935</v>
      </c>
      <c r="AR79" s="28">
        <f t="shared" si="207"/>
        <v>2247.7421176789935</v>
      </c>
      <c r="AS79" s="28">
        <f t="shared" si="207"/>
        <v>2247.7421176789935</v>
      </c>
      <c r="AT79" s="28">
        <f t="shared" si="207"/>
        <v>2311.3074140863655</v>
      </c>
      <c r="AU79" s="28">
        <f t="shared" si="207"/>
        <v>2311.3074140863655</v>
      </c>
      <c r="AV79" s="28">
        <f t="shared" si="207"/>
        <v>2311.3074140863655</v>
      </c>
      <c r="AW79" s="28">
        <f t="shared" si="207"/>
        <v>2311.3074140863655</v>
      </c>
      <c r="AX79" s="28">
        <f t="shared" si="207"/>
        <v>2311.3074140863655</v>
      </c>
      <c r="AY79" s="28">
        <f t="shared" si="207"/>
        <v>2311.3074140863655</v>
      </c>
      <c r="AZ79" s="28">
        <f t="shared" si="207"/>
        <v>2311.3074140863655</v>
      </c>
      <c r="BA79" s="28">
        <f t="shared" si="207"/>
        <v>2311.3074140863655</v>
      </c>
      <c r="BB79" s="28">
        <f t="shared" si="207"/>
        <v>2311.3074140863655</v>
      </c>
      <c r="BC79" s="28">
        <f t="shared" si="207"/>
        <v>2311.3074140863655</v>
      </c>
      <c r="BD79" s="28">
        <f t="shared" si="207"/>
        <v>2311.3074140863655</v>
      </c>
      <c r="BE79" s="28">
        <f t="shared" si="207"/>
        <v>2311.3074140863655</v>
      </c>
      <c r="BF79" s="28">
        <f t="shared" si="207"/>
        <v>2548.9355284502403</v>
      </c>
      <c r="BG79" s="28">
        <f t="shared" si="207"/>
        <v>2548.9355284502403</v>
      </c>
      <c r="BH79" s="28">
        <f t="shared" si="207"/>
        <v>2548.9355284502403</v>
      </c>
      <c r="BI79" s="28">
        <f t="shared" si="207"/>
        <v>2548.9355284502403</v>
      </c>
      <c r="BJ79" s="28">
        <f t="shared" si="207"/>
        <v>2548.9355284502403</v>
      </c>
      <c r="BK79" s="28">
        <f t="shared" si="207"/>
        <v>2548.9355284502403</v>
      </c>
      <c r="BL79" s="28">
        <f t="shared" si="207"/>
        <v>2548.9355284502403</v>
      </c>
      <c r="BM79" s="28">
        <f t="shared" si="207"/>
        <v>1459.3281966277814</v>
      </c>
      <c r="BN79" s="28">
        <f t="shared" si="207"/>
        <v>1459.3281966277814</v>
      </c>
      <c r="BO79" s="28">
        <f t="shared" si="207"/>
        <v>1459.3281966277814</v>
      </c>
      <c r="BP79" s="28">
        <f t="shared" si="207"/>
        <v>1459.3281966277814</v>
      </c>
      <c r="BQ79" s="28">
        <f t="shared" si="207"/>
        <v>1459.3281966277814</v>
      </c>
      <c r="BR79" s="28">
        <f t="shared" si="207"/>
        <v>1705.3940726528658</v>
      </c>
      <c r="BS79" s="28">
        <f t="shared" si="207"/>
        <v>1705.3940726528658</v>
      </c>
      <c r="BT79" s="28">
        <f t="shared" si="207"/>
        <v>1705.3940726528658</v>
      </c>
      <c r="BU79" s="28">
        <f t="shared" si="207"/>
        <v>1705.3940726528658</v>
      </c>
      <c r="BV79" s="28">
        <f t="shared" si="207"/>
        <v>1705.3940726528658</v>
      </c>
      <c r="BW79" s="28">
        <f t="shared" ref="BW79:DZ79" si="208">BW57</f>
        <v>1705.3940726528658</v>
      </c>
      <c r="BX79" s="28">
        <f t="shared" si="208"/>
        <v>1705.3940726528658</v>
      </c>
      <c r="BY79" s="28">
        <f t="shared" si="208"/>
        <v>1705.3940726528658</v>
      </c>
      <c r="BZ79" s="28">
        <f t="shared" si="208"/>
        <v>1705.3940726528658</v>
      </c>
      <c r="CA79" s="28">
        <f t="shared" si="208"/>
        <v>1705.3940726528658</v>
      </c>
      <c r="CB79" s="28">
        <f t="shared" si="208"/>
        <v>1705.3940726528658</v>
      </c>
      <c r="CC79" s="28">
        <f t="shared" si="208"/>
        <v>1705.3940726528658</v>
      </c>
      <c r="CD79" s="28">
        <f t="shared" si="208"/>
        <v>1960.177021553598</v>
      </c>
      <c r="CE79" s="28">
        <f t="shared" si="208"/>
        <v>1960.177021553598</v>
      </c>
      <c r="CF79" s="28">
        <f t="shared" si="208"/>
        <v>1960.177021553598</v>
      </c>
      <c r="CG79" s="28">
        <f t="shared" si="208"/>
        <v>1960.177021553598</v>
      </c>
      <c r="CH79" s="28">
        <f t="shared" si="208"/>
        <v>1960.177021553598</v>
      </c>
      <c r="CI79" s="28">
        <f t="shared" si="208"/>
        <v>1960.177021553598</v>
      </c>
      <c r="CJ79" s="28">
        <f t="shared" si="208"/>
        <v>1960.177021553598</v>
      </c>
      <c r="CK79" s="28">
        <f t="shared" si="208"/>
        <v>1960.177021553598</v>
      </c>
      <c r="CL79" s="28">
        <f t="shared" si="208"/>
        <v>1960.177021553598</v>
      </c>
      <c r="CM79" s="28">
        <f t="shared" si="208"/>
        <v>1960.177021553598</v>
      </c>
      <c r="CN79" s="28">
        <f t="shared" si="208"/>
        <v>1960.177021553598</v>
      </c>
      <c r="CO79" s="28">
        <f t="shared" si="208"/>
        <v>1960.177021553598</v>
      </c>
      <c r="CP79" s="28">
        <f t="shared" si="208"/>
        <v>2223.9652574481515</v>
      </c>
      <c r="CQ79" s="28">
        <f t="shared" si="208"/>
        <v>2223.9652574481515</v>
      </c>
      <c r="CR79" s="28">
        <f t="shared" si="208"/>
        <v>2223.9652574481515</v>
      </c>
      <c r="CS79" s="28">
        <f t="shared" si="208"/>
        <v>2223.9652574481515</v>
      </c>
      <c r="CT79" s="28">
        <f t="shared" si="208"/>
        <v>2223.9652574481515</v>
      </c>
      <c r="CU79" s="28">
        <f t="shared" si="208"/>
        <v>2223.9652574481515</v>
      </c>
      <c r="CV79" s="28">
        <f t="shared" si="208"/>
        <v>2223.9652574481515</v>
      </c>
      <c r="CW79" s="28">
        <f t="shared" si="208"/>
        <v>2223.9652574481515</v>
      </c>
      <c r="CX79" s="28">
        <f t="shared" si="208"/>
        <v>2223.9652574481515</v>
      </c>
      <c r="CY79" s="28">
        <f t="shared" si="208"/>
        <v>2223.9652574481515</v>
      </c>
      <c r="CZ79" s="28">
        <f t="shared" si="208"/>
        <v>2223.9652574481515</v>
      </c>
      <c r="DA79" s="28">
        <f t="shared" si="208"/>
        <v>2223.9652574481515</v>
      </c>
      <c r="DB79" s="28">
        <f t="shared" si="208"/>
        <v>2497.0561749168673</v>
      </c>
      <c r="DC79" s="28">
        <f t="shared" si="208"/>
        <v>2497.0561749168673</v>
      </c>
      <c r="DD79" s="28">
        <f t="shared" si="208"/>
        <v>2497.0561749168673</v>
      </c>
      <c r="DE79" s="28">
        <f t="shared" si="208"/>
        <v>2497.0561749168673</v>
      </c>
      <c r="DF79" s="28">
        <f t="shared" si="208"/>
        <v>2497.0561749168673</v>
      </c>
      <c r="DG79" s="28">
        <f t="shared" si="208"/>
        <v>2497.0561749168673</v>
      </c>
      <c r="DH79" s="28">
        <f t="shared" si="208"/>
        <v>2497.0561749168673</v>
      </c>
      <c r="DI79" s="28">
        <f t="shared" si="208"/>
        <v>2497.0561749168673</v>
      </c>
      <c r="DJ79" s="28">
        <f t="shared" si="208"/>
        <v>2497.0561749168673</v>
      </c>
      <c r="DK79" s="28">
        <f t="shared" si="208"/>
        <v>2497.0561749168673</v>
      </c>
      <c r="DL79" s="28">
        <f t="shared" si="208"/>
        <v>2497.0561749168673</v>
      </c>
      <c r="DM79" s="28">
        <f t="shared" si="208"/>
        <v>2497.0561749168673</v>
      </c>
      <c r="DN79" s="28">
        <f t="shared" si="208"/>
        <v>2779.7566350969314</v>
      </c>
      <c r="DO79" s="28">
        <f t="shared" si="208"/>
        <v>2779.7566350969314</v>
      </c>
      <c r="DP79" s="28">
        <f t="shared" si="208"/>
        <v>2779.7566350969314</v>
      </c>
      <c r="DQ79" s="28">
        <f t="shared" si="208"/>
        <v>2779.7566350969314</v>
      </c>
      <c r="DR79" s="28">
        <f t="shared" si="208"/>
        <v>2779.7566350969314</v>
      </c>
      <c r="DS79" s="28">
        <f t="shared" si="208"/>
        <v>2779.7566350969314</v>
      </c>
      <c r="DT79" s="28">
        <f t="shared" si="208"/>
        <v>2779.7566350969314</v>
      </c>
      <c r="DU79" s="28">
        <f t="shared" si="208"/>
        <v>2779.7566350969314</v>
      </c>
      <c r="DV79" s="28">
        <f t="shared" si="208"/>
        <v>2779.7566350969314</v>
      </c>
      <c r="DW79" s="28">
        <f t="shared" si="208"/>
        <v>2779.7566350969314</v>
      </c>
      <c r="DX79" s="28">
        <f t="shared" si="208"/>
        <v>2779.7566350969314</v>
      </c>
      <c r="DY79" s="28">
        <f t="shared" si="208"/>
        <v>2779.7566350969314</v>
      </c>
      <c r="DZ79" s="28">
        <f t="shared" si="208"/>
        <v>571100.4844537226</v>
      </c>
      <c r="EB79" s="69"/>
      <c r="EC79" s="28"/>
      <c r="ED79" s="28"/>
    </row>
    <row r="80" spans="2:134" x14ac:dyDescent="0.25">
      <c r="B80" s="86" t="s">
        <v>74</v>
      </c>
      <c r="C80" s="86"/>
      <c r="D80" s="86"/>
      <c r="E80" s="86"/>
      <c r="F80" s="86"/>
      <c r="G80" s="86"/>
      <c r="H80" s="86"/>
      <c r="I80" s="88" t="s">
        <v>77</v>
      </c>
      <c r="J80" s="87">
        <f>(J71/$I$10)*$H$10</f>
        <v>0</v>
      </c>
      <c r="K80" s="87">
        <f t="shared" ref="K80:BV80" si="209">(K71/$I$10)*$H$10</f>
        <v>0</v>
      </c>
      <c r="L80" s="87">
        <f t="shared" si="209"/>
        <v>0</v>
      </c>
      <c r="M80" s="87">
        <f t="shared" si="209"/>
        <v>0</v>
      </c>
      <c r="N80" s="87">
        <f t="shared" si="209"/>
        <v>0</v>
      </c>
      <c r="O80" s="87">
        <f t="shared" si="209"/>
        <v>0</v>
      </c>
      <c r="P80" s="87">
        <f t="shared" si="209"/>
        <v>0</v>
      </c>
      <c r="Q80" s="87">
        <f t="shared" si="209"/>
        <v>0</v>
      </c>
      <c r="R80" s="87">
        <f t="shared" si="209"/>
        <v>0</v>
      </c>
      <c r="S80" s="87">
        <f t="shared" si="209"/>
        <v>0</v>
      </c>
      <c r="T80" s="87">
        <f t="shared" si="209"/>
        <v>0</v>
      </c>
      <c r="U80" s="87">
        <f t="shared" si="209"/>
        <v>0</v>
      </c>
      <c r="V80" s="87">
        <f t="shared" si="209"/>
        <v>0</v>
      </c>
      <c r="W80" s="87">
        <f t="shared" si="209"/>
        <v>0</v>
      </c>
      <c r="X80" s="87">
        <f t="shared" si="209"/>
        <v>0</v>
      </c>
      <c r="Y80" s="87">
        <f t="shared" si="209"/>
        <v>0</v>
      </c>
      <c r="Z80" s="87">
        <f t="shared" si="209"/>
        <v>0</v>
      </c>
      <c r="AA80" s="87">
        <f t="shared" si="209"/>
        <v>0</v>
      </c>
      <c r="AB80" s="87">
        <f t="shared" si="209"/>
        <v>0</v>
      </c>
      <c r="AC80" s="87">
        <f t="shared" si="209"/>
        <v>0</v>
      </c>
      <c r="AD80" s="87">
        <f t="shared" si="209"/>
        <v>0</v>
      </c>
      <c r="AE80" s="87">
        <f t="shared" si="209"/>
        <v>0</v>
      </c>
      <c r="AF80" s="87">
        <f t="shared" si="209"/>
        <v>0</v>
      </c>
      <c r="AG80" s="87">
        <f t="shared" si="209"/>
        <v>0</v>
      </c>
      <c r="AH80" s="87">
        <f t="shared" si="209"/>
        <v>0</v>
      </c>
      <c r="AI80" s="87">
        <f t="shared" si="209"/>
        <v>0</v>
      </c>
      <c r="AJ80" s="87">
        <f t="shared" si="209"/>
        <v>0</v>
      </c>
      <c r="AK80" s="87">
        <f t="shared" si="209"/>
        <v>0</v>
      </c>
      <c r="AL80" s="87">
        <f t="shared" si="209"/>
        <v>0</v>
      </c>
      <c r="AM80" s="87">
        <f t="shared" si="209"/>
        <v>0</v>
      </c>
      <c r="AN80" s="87">
        <f t="shared" si="209"/>
        <v>0</v>
      </c>
      <c r="AO80" s="87">
        <f t="shared" si="209"/>
        <v>0</v>
      </c>
      <c r="AP80" s="87">
        <f t="shared" si="209"/>
        <v>0</v>
      </c>
      <c r="AQ80" s="87">
        <f t="shared" si="209"/>
        <v>0</v>
      </c>
      <c r="AR80" s="87">
        <f t="shared" si="209"/>
        <v>0</v>
      </c>
      <c r="AS80" s="87">
        <f t="shared" si="209"/>
        <v>0</v>
      </c>
      <c r="AT80" s="87">
        <f t="shared" si="209"/>
        <v>0</v>
      </c>
      <c r="AU80" s="87">
        <f t="shared" si="209"/>
        <v>0</v>
      </c>
      <c r="AV80" s="87">
        <f t="shared" si="209"/>
        <v>0</v>
      </c>
      <c r="AW80" s="87">
        <f t="shared" si="209"/>
        <v>0</v>
      </c>
      <c r="AX80" s="87">
        <f t="shared" si="209"/>
        <v>0</v>
      </c>
      <c r="AY80" s="87">
        <f t="shared" si="209"/>
        <v>0</v>
      </c>
      <c r="AZ80" s="87">
        <f t="shared" si="209"/>
        <v>0</v>
      </c>
      <c r="BA80" s="87">
        <f t="shared" si="209"/>
        <v>0</v>
      </c>
      <c r="BB80" s="87">
        <f t="shared" si="209"/>
        <v>0</v>
      </c>
      <c r="BC80" s="87">
        <f t="shared" si="209"/>
        <v>0</v>
      </c>
      <c r="BD80" s="87">
        <f t="shared" si="209"/>
        <v>0</v>
      </c>
      <c r="BE80" s="87">
        <f t="shared" si="209"/>
        <v>0</v>
      </c>
      <c r="BF80" s="87">
        <f t="shared" si="209"/>
        <v>0</v>
      </c>
      <c r="BG80" s="87">
        <f t="shared" si="209"/>
        <v>0</v>
      </c>
      <c r="BH80" s="87">
        <f t="shared" si="209"/>
        <v>0</v>
      </c>
      <c r="BI80" s="87">
        <f t="shared" si="209"/>
        <v>0</v>
      </c>
      <c r="BJ80" s="87">
        <f t="shared" si="209"/>
        <v>0</v>
      </c>
      <c r="BK80" s="87">
        <f t="shared" si="209"/>
        <v>0</v>
      </c>
      <c r="BL80" s="87">
        <f t="shared" si="209"/>
        <v>0</v>
      </c>
      <c r="BM80" s="87">
        <f t="shared" si="209"/>
        <v>0</v>
      </c>
      <c r="BN80" s="87">
        <f t="shared" si="209"/>
        <v>0</v>
      </c>
      <c r="BO80" s="87">
        <f t="shared" si="209"/>
        <v>0</v>
      </c>
      <c r="BP80" s="87">
        <f t="shared" si="209"/>
        <v>0</v>
      </c>
      <c r="BQ80" s="87">
        <f t="shared" si="209"/>
        <v>0</v>
      </c>
      <c r="BR80" s="87">
        <f t="shared" si="209"/>
        <v>0</v>
      </c>
      <c r="BS80" s="87">
        <f t="shared" si="209"/>
        <v>0</v>
      </c>
      <c r="BT80" s="87">
        <f t="shared" si="209"/>
        <v>0</v>
      </c>
      <c r="BU80" s="87">
        <f t="shared" si="209"/>
        <v>0</v>
      </c>
      <c r="BV80" s="87">
        <f t="shared" si="209"/>
        <v>0</v>
      </c>
      <c r="BW80" s="87">
        <f t="shared" ref="BW80:DZ80" si="210">(BW71/$I$10)*$H$10</f>
        <v>0</v>
      </c>
      <c r="BX80" s="87">
        <f t="shared" si="210"/>
        <v>0</v>
      </c>
      <c r="BY80" s="87">
        <f t="shared" si="210"/>
        <v>0</v>
      </c>
      <c r="BZ80" s="87">
        <f t="shared" si="210"/>
        <v>0</v>
      </c>
      <c r="CA80" s="87">
        <f t="shared" si="210"/>
        <v>0</v>
      </c>
      <c r="CB80" s="87">
        <f t="shared" si="210"/>
        <v>0</v>
      </c>
      <c r="CC80" s="87">
        <f t="shared" si="210"/>
        <v>0</v>
      </c>
      <c r="CD80" s="87">
        <f t="shared" si="210"/>
        <v>0</v>
      </c>
      <c r="CE80" s="87">
        <f t="shared" si="210"/>
        <v>0</v>
      </c>
      <c r="CF80" s="87">
        <f t="shared" si="210"/>
        <v>0</v>
      </c>
      <c r="CG80" s="87">
        <f t="shared" si="210"/>
        <v>0</v>
      </c>
      <c r="CH80" s="87">
        <f t="shared" si="210"/>
        <v>0</v>
      </c>
      <c r="CI80" s="87">
        <f t="shared" si="210"/>
        <v>0</v>
      </c>
      <c r="CJ80" s="87">
        <f t="shared" si="210"/>
        <v>0</v>
      </c>
      <c r="CK80" s="87">
        <f t="shared" si="210"/>
        <v>0</v>
      </c>
      <c r="CL80" s="87">
        <f t="shared" si="210"/>
        <v>0</v>
      </c>
      <c r="CM80" s="87">
        <f t="shared" si="210"/>
        <v>0</v>
      </c>
      <c r="CN80" s="87">
        <f t="shared" si="210"/>
        <v>0</v>
      </c>
      <c r="CO80" s="87">
        <f t="shared" si="210"/>
        <v>0</v>
      </c>
      <c r="CP80" s="87">
        <f t="shared" si="210"/>
        <v>0</v>
      </c>
      <c r="CQ80" s="87">
        <f t="shared" si="210"/>
        <v>0</v>
      </c>
      <c r="CR80" s="87">
        <f t="shared" si="210"/>
        <v>0</v>
      </c>
      <c r="CS80" s="87">
        <f t="shared" si="210"/>
        <v>0</v>
      </c>
      <c r="CT80" s="87">
        <f t="shared" si="210"/>
        <v>0</v>
      </c>
      <c r="CU80" s="87">
        <f t="shared" si="210"/>
        <v>0</v>
      </c>
      <c r="CV80" s="87">
        <f t="shared" si="210"/>
        <v>0</v>
      </c>
      <c r="CW80" s="87">
        <f t="shared" si="210"/>
        <v>0</v>
      </c>
      <c r="CX80" s="87">
        <f t="shared" si="210"/>
        <v>0</v>
      </c>
      <c r="CY80" s="87">
        <f t="shared" si="210"/>
        <v>0</v>
      </c>
      <c r="CZ80" s="87">
        <f t="shared" si="210"/>
        <v>0</v>
      </c>
      <c r="DA80" s="87">
        <f t="shared" si="210"/>
        <v>0</v>
      </c>
      <c r="DB80" s="87">
        <f t="shared" si="210"/>
        <v>0</v>
      </c>
      <c r="DC80" s="87">
        <f t="shared" si="210"/>
        <v>0</v>
      </c>
      <c r="DD80" s="87">
        <f t="shared" si="210"/>
        <v>0</v>
      </c>
      <c r="DE80" s="87">
        <f t="shared" si="210"/>
        <v>0</v>
      </c>
      <c r="DF80" s="87">
        <f t="shared" si="210"/>
        <v>0</v>
      </c>
      <c r="DG80" s="87">
        <f t="shared" si="210"/>
        <v>0</v>
      </c>
      <c r="DH80" s="87">
        <f t="shared" si="210"/>
        <v>0</v>
      </c>
      <c r="DI80" s="87">
        <f t="shared" si="210"/>
        <v>0</v>
      </c>
      <c r="DJ80" s="87">
        <f t="shared" si="210"/>
        <v>0</v>
      </c>
      <c r="DK80" s="87">
        <f t="shared" si="210"/>
        <v>0</v>
      </c>
      <c r="DL80" s="87">
        <f t="shared" si="210"/>
        <v>0</v>
      </c>
      <c r="DM80" s="87">
        <f t="shared" si="210"/>
        <v>0</v>
      </c>
      <c r="DN80" s="87">
        <f t="shared" si="210"/>
        <v>0</v>
      </c>
      <c r="DO80" s="87">
        <f t="shared" si="210"/>
        <v>0</v>
      </c>
      <c r="DP80" s="87">
        <f t="shared" si="210"/>
        <v>0</v>
      </c>
      <c r="DQ80" s="87">
        <f t="shared" si="210"/>
        <v>0</v>
      </c>
      <c r="DR80" s="87">
        <f t="shared" si="210"/>
        <v>0</v>
      </c>
      <c r="DS80" s="87">
        <f t="shared" si="210"/>
        <v>0</v>
      </c>
      <c r="DT80" s="87">
        <f t="shared" si="210"/>
        <v>0</v>
      </c>
      <c r="DU80" s="87">
        <f t="shared" si="210"/>
        <v>0</v>
      </c>
      <c r="DV80" s="87">
        <f t="shared" si="210"/>
        <v>0</v>
      </c>
      <c r="DW80" s="87">
        <f t="shared" si="210"/>
        <v>0</v>
      </c>
      <c r="DX80" s="87">
        <f t="shared" si="210"/>
        <v>0</v>
      </c>
      <c r="DY80" s="87">
        <f t="shared" si="210"/>
        <v>0</v>
      </c>
      <c r="DZ80" s="87">
        <f t="shared" si="210"/>
        <v>783683.92792532081</v>
      </c>
      <c r="EB80" s="69"/>
      <c r="EC80" s="28"/>
      <c r="ED80" s="28"/>
    </row>
    <row r="81" spans="2:134" x14ac:dyDescent="0.25">
      <c r="B81" s="86" t="s">
        <v>42</v>
      </c>
      <c r="C81" s="86"/>
      <c r="D81" s="86"/>
      <c r="E81" s="86"/>
      <c r="F81" s="86"/>
      <c r="G81" s="86"/>
      <c r="H81" s="86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87"/>
      <c r="BN81" s="87"/>
      <c r="BO81" s="87"/>
      <c r="BP81" s="87"/>
      <c r="BQ81" s="87"/>
      <c r="BR81" s="87"/>
      <c r="BS81" s="87"/>
      <c r="BT81" s="87"/>
      <c r="BU81" s="87"/>
      <c r="BV81" s="87"/>
      <c r="BW81" s="87"/>
      <c r="BX81" s="87"/>
      <c r="BY81" s="87"/>
      <c r="BZ81" s="87"/>
      <c r="CA81" s="87"/>
      <c r="CB81" s="87"/>
      <c r="CC81" s="87"/>
      <c r="CD81" s="87"/>
      <c r="CE81" s="87"/>
      <c r="CF81" s="87"/>
      <c r="CG81" s="87"/>
      <c r="CH81" s="87"/>
      <c r="CI81" s="87"/>
      <c r="CJ81" s="87"/>
      <c r="CK81" s="87"/>
      <c r="CL81" s="87"/>
      <c r="CM81" s="87"/>
      <c r="CN81" s="87"/>
      <c r="CO81" s="87"/>
      <c r="CP81" s="87"/>
      <c r="CQ81" s="87"/>
      <c r="CR81" s="87"/>
      <c r="CS81" s="87"/>
      <c r="CT81" s="87"/>
      <c r="CU81" s="87"/>
      <c r="CV81" s="87"/>
      <c r="CW81" s="87"/>
      <c r="CX81" s="87"/>
      <c r="CY81" s="87"/>
      <c r="CZ81" s="87"/>
      <c r="DA81" s="87"/>
      <c r="DB81" s="87"/>
      <c r="DC81" s="87"/>
      <c r="DD81" s="87"/>
      <c r="DE81" s="87"/>
      <c r="DF81" s="87"/>
      <c r="DG81" s="87"/>
      <c r="DH81" s="87"/>
      <c r="DI81" s="87"/>
      <c r="DJ81" s="87"/>
      <c r="DK81" s="87"/>
      <c r="DL81" s="87"/>
      <c r="DM81" s="87"/>
      <c r="DN81" s="87"/>
      <c r="DO81" s="87"/>
      <c r="DP81" s="87"/>
      <c r="DQ81" s="87"/>
      <c r="DR81" s="87"/>
      <c r="DS81" s="87"/>
      <c r="DT81" s="87"/>
      <c r="DU81" s="87"/>
      <c r="DV81" s="87"/>
      <c r="DW81" s="87"/>
      <c r="DX81" s="87"/>
      <c r="DY81" s="87"/>
      <c r="DZ81" s="87"/>
      <c r="EB81" s="69"/>
      <c r="EC81" s="28"/>
      <c r="ED81" s="28"/>
    </row>
    <row r="82" spans="2:134" x14ac:dyDescent="0.25">
      <c r="B82" t="s">
        <v>38</v>
      </c>
      <c r="E82" s="51"/>
      <c r="G82" s="50">
        <f>XIRR(J82:DZ82,$J$15:$DZ$15)</f>
        <v>0.16276264786720282</v>
      </c>
      <c r="J82" s="28">
        <f>J80+J79-J78</f>
        <v>-191479.0771443561</v>
      </c>
      <c r="K82" s="28">
        <f t="shared" ref="K82:BV82" si="211">K80+K79-K78</f>
        <v>-960.04766748483917</v>
      </c>
      <c r="L82" s="28">
        <f t="shared" si="211"/>
        <v>-2234.4153737569322</v>
      </c>
      <c r="M82" s="28">
        <f t="shared" si="211"/>
        <v>-4779.0625890841029</v>
      </c>
      <c r="N82" s="28">
        <f t="shared" si="211"/>
        <v>-9393.5734295262373</v>
      </c>
      <c r="O82" s="28">
        <f t="shared" si="211"/>
        <v>-16967.963037970163</v>
      </c>
      <c r="P82" s="28">
        <f t="shared" si="211"/>
        <v>-28167.001846022282</v>
      </c>
      <c r="Q82" s="28">
        <f t="shared" si="211"/>
        <v>-37969.933107354103</v>
      </c>
      <c r="R82" s="28">
        <f t="shared" si="211"/>
        <v>-50242.474416514706</v>
      </c>
      <c r="S82" s="28">
        <f t="shared" si="211"/>
        <v>-57802.671134872202</v>
      </c>
      <c r="T82" s="28">
        <f t="shared" si="211"/>
        <v>0</v>
      </c>
      <c r="U82" s="28">
        <f t="shared" si="211"/>
        <v>0</v>
      </c>
      <c r="V82" s="28">
        <f t="shared" si="211"/>
        <v>0</v>
      </c>
      <c r="W82" s="28">
        <f t="shared" si="211"/>
        <v>0</v>
      </c>
      <c r="X82" s="28">
        <f t="shared" si="211"/>
        <v>0</v>
      </c>
      <c r="Y82" s="28">
        <f t="shared" si="211"/>
        <v>0</v>
      </c>
      <c r="Z82" s="28">
        <f t="shared" si="211"/>
        <v>0</v>
      </c>
      <c r="AA82" s="28">
        <f t="shared" si="211"/>
        <v>0</v>
      </c>
      <c r="AB82" s="28">
        <f t="shared" si="211"/>
        <v>0</v>
      </c>
      <c r="AC82" s="28">
        <f t="shared" si="211"/>
        <v>0</v>
      </c>
      <c r="AD82" s="28">
        <f t="shared" si="211"/>
        <v>0</v>
      </c>
      <c r="AE82" s="28">
        <f t="shared" si="211"/>
        <v>0</v>
      </c>
      <c r="AF82" s="28">
        <f t="shared" si="211"/>
        <v>0</v>
      </c>
      <c r="AG82" s="28">
        <f t="shared" si="211"/>
        <v>0</v>
      </c>
      <c r="AH82" s="28">
        <f t="shared" si="211"/>
        <v>0</v>
      </c>
      <c r="AI82" s="28">
        <f t="shared" si="211"/>
        <v>0</v>
      </c>
      <c r="AJ82" s="28">
        <f t="shared" si="211"/>
        <v>0</v>
      </c>
      <c r="AK82" s="28">
        <f t="shared" si="211"/>
        <v>0</v>
      </c>
      <c r="AL82" s="28">
        <f t="shared" si="211"/>
        <v>0</v>
      </c>
      <c r="AM82" s="28">
        <f t="shared" si="211"/>
        <v>0</v>
      </c>
      <c r="AN82" s="28">
        <f t="shared" si="211"/>
        <v>3948.3975652349991</v>
      </c>
      <c r="AO82" s="28">
        <f t="shared" si="211"/>
        <v>2247.7421176789935</v>
      </c>
      <c r="AP82" s="28">
        <f t="shared" si="211"/>
        <v>2247.7421176789935</v>
      </c>
      <c r="AQ82" s="28">
        <f t="shared" si="211"/>
        <v>2247.7421176789935</v>
      </c>
      <c r="AR82" s="28">
        <f t="shared" si="211"/>
        <v>2247.7421176789935</v>
      </c>
      <c r="AS82" s="28">
        <f t="shared" si="211"/>
        <v>2247.7421176789935</v>
      </c>
      <c r="AT82" s="28">
        <f t="shared" si="211"/>
        <v>2311.3074140863655</v>
      </c>
      <c r="AU82" s="28">
        <f t="shared" si="211"/>
        <v>2311.3074140863655</v>
      </c>
      <c r="AV82" s="28">
        <f t="shared" si="211"/>
        <v>2311.3074140863655</v>
      </c>
      <c r="AW82" s="28">
        <f t="shared" si="211"/>
        <v>2311.3074140863655</v>
      </c>
      <c r="AX82" s="28">
        <f t="shared" si="211"/>
        <v>2311.3074140863655</v>
      </c>
      <c r="AY82" s="28">
        <f t="shared" si="211"/>
        <v>2311.3074140863655</v>
      </c>
      <c r="AZ82" s="28">
        <f t="shared" si="211"/>
        <v>2311.3074140863655</v>
      </c>
      <c r="BA82" s="28">
        <f t="shared" si="211"/>
        <v>2311.3074140863655</v>
      </c>
      <c r="BB82" s="28">
        <f t="shared" si="211"/>
        <v>2311.3074140863655</v>
      </c>
      <c r="BC82" s="28">
        <f t="shared" si="211"/>
        <v>2311.3074140863655</v>
      </c>
      <c r="BD82" s="28">
        <f t="shared" si="211"/>
        <v>2311.3074140863655</v>
      </c>
      <c r="BE82" s="28">
        <f t="shared" si="211"/>
        <v>2311.3074140863655</v>
      </c>
      <c r="BF82" s="28">
        <f t="shared" si="211"/>
        <v>2548.9355284502403</v>
      </c>
      <c r="BG82" s="28">
        <f t="shared" si="211"/>
        <v>2548.9355284502403</v>
      </c>
      <c r="BH82" s="28">
        <f t="shared" si="211"/>
        <v>2548.9355284502403</v>
      </c>
      <c r="BI82" s="28">
        <f t="shared" si="211"/>
        <v>2548.9355284502403</v>
      </c>
      <c r="BJ82" s="28">
        <f t="shared" si="211"/>
        <v>2548.9355284502403</v>
      </c>
      <c r="BK82" s="28">
        <f t="shared" si="211"/>
        <v>2548.9355284502403</v>
      </c>
      <c r="BL82" s="28">
        <f t="shared" si="211"/>
        <v>2548.9355284502403</v>
      </c>
      <c r="BM82" s="28">
        <f t="shared" si="211"/>
        <v>1459.3281966277814</v>
      </c>
      <c r="BN82" s="28">
        <f t="shared" si="211"/>
        <v>1459.3281966277814</v>
      </c>
      <c r="BO82" s="28">
        <f t="shared" si="211"/>
        <v>1459.3281966277814</v>
      </c>
      <c r="BP82" s="28">
        <f t="shared" si="211"/>
        <v>1459.3281966277814</v>
      </c>
      <c r="BQ82" s="28">
        <f t="shared" si="211"/>
        <v>1459.3281966277814</v>
      </c>
      <c r="BR82" s="28">
        <f t="shared" si="211"/>
        <v>1705.3940726528658</v>
      </c>
      <c r="BS82" s="28">
        <f t="shared" si="211"/>
        <v>1705.3940726528658</v>
      </c>
      <c r="BT82" s="28">
        <f t="shared" si="211"/>
        <v>1705.3940726528658</v>
      </c>
      <c r="BU82" s="28">
        <f t="shared" si="211"/>
        <v>1705.3940726528658</v>
      </c>
      <c r="BV82" s="28">
        <f t="shared" si="211"/>
        <v>1705.3940726528658</v>
      </c>
      <c r="BW82" s="28">
        <f t="shared" ref="BW82:DZ82" si="212">BW80+BW79-BW78</f>
        <v>1705.3940726528658</v>
      </c>
      <c r="BX82" s="28">
        <f t="shared" si="212"/>
        <v>1705.3940726528658</v>
      </c>
      <c r="BY82" s="28">
        <f t="shared" si="212"/>
        <v>1705.3940726528658</v>
      </c>
      <c r="BZ82" s="28">
        <f t="shared" si="212"/>
        <v>1705.3940726528658</v>
      </c>
      <c r="CA82" s="28">
        <f t="shared" si="212"/>
        <v>1705.3940726528658</v>
      </c>
      <c r="CB82" s="28">
        <f t="shared" si="212"/>
        <v>1705.3940726528658</v>
      </c>
      <c r="CC82" s="28">
        <f t="shared" si="212"/>
        <v>1705.3940726528658</v>
      </c>
      <c r="CD82" s="28">
        <f t="shared" si="212"/>
        <v>1960.177021553598</v>
      </c>
      <c r="CE82" s="28">
        <f t="shared" si="212"/>
        <v>1960.177021553598</v>
      </c>
      <c r="CF82" s="28">
        <f t="shared" si="212"/>
        <v>1960.177021553598</v>
      </c>
      <c r="CG82" s="28">
        <f t="shared" si="212"/>
        <v>1960.177021553598</v>
      </c>
      <c r="CH82" s="28">
        <f t="shared" si="212"/>
        <v>1960.177021553598</v>
      </c>
      <c r="CI82" s="28">
        <f t="shared" si="212"/>
        <v>1960.177021553598</v>
      </c>
      <c r="CJ82" s="28">
        <f t="shared" si="212"/>
        <v>1960.177021553598</v>
      </c>
      <c r="CK82" s="28">
        <f t="shared" si="212"/>
        <v>1960.177021553598</v>
      </c>
      <c r="CL82" s="28">
        <f t="shared" si="212"/>
        <v>1960.177021553598</v>
      </c>
      <c r="CM82" s="28">
        <f t="shared" si="212"/>
        <v>1960.177021553598</v>
      </c>
      <c r="CN82" s="28">
        <f t="shared" si="212"/>
        <v>1960.177021553598</v>
      </c>
      <c r="CO82" s="28">
        <f t="shared" si="212"/>
        <v>1960.177021553598</v>
      </c>
      <c r="CP82" s="28">
        <f t="shared" si="212"/>
        <v>2223.9652574481515</v>
      </c>
      <c r="CQ82" s="28">
        <f t="shared" si="212"/>
        <v>2223.9652574481515</v>
      </c>
      <c r="CR82" s="28">
        <f t="shared" si="212"/>
        <v>2223.9652574481515</v>
      </c>
      <c r="CS82" s="28">
        <f t="shared" si="212"/>
        <v>2223.9652574481515</v>
      </c>
      <c r="CT82" s="28">
        <f t="shared" si="212"/>
        <v>2223.9652574481515</v>
      </c>
      <c r="CU82" s="28">
        <f t="shared" si="212"/>
        <v>2223.9652574481515</v>
      </c>
      <c r="CV82" s="28">
        <f t="shared" si="212"/>
        <v>2223.9652574481515</v>
      </c>
      <c r="CW82" s="28">
        <f t="shared" si="212"/>
        <v>2223.9652574481515</v>
      </c>
      <c r="CX82" s="28">
        <f t="shared" si="212"/>
        <v>2223.9652574481515</v>
      </c>
      <c r="CY82" s="28">
        <f t="shared" si="212"/>
        <v>2223.9652574481515</v>
      </c>
      <c r="CZ82" s="28">
        <f t="shared" si="212"/>
        <v>2223.9652574481515</v>
      </c>
      <c r="DA82" s="28">
        <f t="shared" si="212"/>
        <v>2223.9652574481515</v>
      </c>
      <c r="DB82" s="28">
        <f t="shared" si="212"/>
        <v>2497.0561749168673</v>
      </c>
      <c r="DC82" s="28">
        <f t="shared" si="212"/>
        <v>2497.0561749168673</v>
      </c>
      <c r="DD82" s="28">
        <f t="shared" si="212"/>
        <v>2497.0561749168673</v>
      </c>
      <c r="DE82" s="28">
        <f t="shared" si="212"/>
        <v>2497.0561749168673</v>
      </c>
      <c r="DF82" s="28">
        <f t="shared" si="212"/>
        <v>2497.0561749168673</v>
      </c>
      <c r="DG82" s="28">
        <f t="shared" si="212"/>
        <v>2497.0561749168673</v>
      </c>
      <c r="DH82" s="28">
        <f t="shared" si="212"/>
        <v>2497.0561749168673</v>
      </c>
      <c r="DI82" s="28">
        <f t="shared" si="212"/>
        <v>2497.0561749168673</v>
      </c>
      <c r="DJ82" s="28">
        <f t="shared" si="212"/>
        <v>2497.0561749168673</v>
      </c>
      <c r="DK82" s="28">
        <f t="shared" si="212"/>
        <v>2497.0561749168673</v>
      </c>
      <c r="DL82" s="28">
        <f t="shared" si="212"/>
        <v>2497.0561749168673</v>
      </c>
      <c r="DM82" s="28">
        <f t="shared" si="212"/>
        <v>2497.0561749168673</v>
      </c>
      <c r="DN82" s="28">
        <f t="shared" si="212"/>
        <v>2779.7566350969314</v>
      </c>
      <c r="DO82" s="28">
        <f t="shared" si="212"/>
        <v>2779.7566350969314</v>
      </c>
      <c r="DP82" s="28">
        <f t="shared" si="212"/>
        <v>2779.7566350969314</v>
      </c>
      <c r="DQ82" s="28">
        <f t="shared" si="212"/>
        <v>2779.7566350969314</v>
      </c>
      <c r="DR82" s="28">
        <f t="shared" si="212"/>
        <v>2779.7566350969314</v>
      </c>
      <c r="DS82" s="28">
        <f t="shared" si="212"/>
        <v>2779.7566350969314</v>
      </c>
      <c r="DT82" s="28">
        <f t="shared" si="212"/>
        <v>2779.7566350969314</v>
      </c>
      <c r="DU82" s="28">
        <f t="shared" si="212"/>
        <v>2779.7566350969314</v>
      </c>
      <c r="DV82" s="28">
        <f t="shared" si="212"/>
        <v>2779.7566350969314</v>
      </c>
      <c r="DW82" s="28">
        <f t="shared" si="212"/>
        <v>2779.7566350969314</v>
      </c>
      <c r="DX82" s="28">
        <f t="shared" si="212"/>
        <v>2779.7566350969314</v>
      </c>
      <c r="DY82" s="28">
        <f t="shared" si="212"/>
        <v>2779.7566350969314</v>
      </c>
      <c r="DZ82" s="28">
        <f t="shared" si="212"/>
        <v>1354784.4123790434</v>
      </c>
      <c r="EB82" s="69"/>
      <c r="EC82" s="28"/>
      <c r="ED82" s="28"/>
    </row>
    <row r="83" spans="2:134" x14ac:dyDescent="0.25"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B83" s="69"/>
      <c r="EC83" s="28"/>
      <c r="ED83" s="28"/>
    </row>
    <row r="84" spans="2:134" x14ac:dyDescent="0.25"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B84" s="69"/>
      <c r="EC84" s="28"/>
      <c r="ED84" s="28"/>
    </row>
    <row r="85" spans="2:134" x14ac:dyDescent="0.25">
      <c r="B85" t="s">
        <v>46</v>
      </c>
      <c r="J85" s="28">
        <f>J71</f>
        <v>0</v>
      </c>
      <c r="K85" s="28">
        <f t="shared" ref="K85:BV85" si="213">K71</f>
        <v>0</v>
      </c>
      <c r="L85" s="28">
        <f t="shared" si="213"/>
        <v>0</v>
      </c>
      <c r="M85" s="28">
        <f t="shared" si="213"/>
        <v>0</v>
      </c>
      <c r="N85" s="28">
        <f t="shared" si="213"/>
        <v>0</v>
      </c>
      <c r="O85" s="28">
        <f t="shared" si="213"/>
        <v>0</v>
      </c>
      <c r="P85" s="28">
        <f t="shared" si="213"/>
        <v>0</v>
      </c>
      <c r="Q85" s="28">
        <f t="shared" si="213"/>
        <v>0</v>
      </c>
      <c r="R85" s="28">
        <f t="shared" si="213"/>
        <v>0</v>
      </c>
      <c r="S85" s="28">
        <f t="shared" si="213"/>
        <v>0</v>
      </c>
      <c r="T85" s="28">
        <f t="shared" si="213"/>
        <v>0</v>
      </c>
      <c r="U85" s="28">
        <f t="shared" si="213"/>
        <v>0</v>
      </c>
      <c r="V85" s="28">
        <f t="shared" si="213"/>
        <v>0</v>
      </c>
      <c r="W85" s="28">
        <f t="shared" si="213"/>
        <v>0</v>
      </c>
      <c r="X85" s="28">
        <f t="shared" si="213"/>
        <v>0</v>
      </c>
      <c r="Y85" s="28">
        <f t="shared" si="213"/>
        <v>0</v>
      </c>
      <c r="Z85" s="28">
        <f t="shared" si="213"/>
        <v>0</v>
      </c>
      <c r="AA85" s="28">
        <f t="shared" si="213"/>
        <v>0</v>
      </c>
      <c r="AB85" s="28">
        <f t="shared" si="213"/>
        <v>0</v>
      </c>
      <c r="AC85" s="28">
        <f t="shared" si="213"/>
        <v>0</v>
      </c>
      <c r="AD85" s="28">
        <f t="shared" si="213"/>
        <v>0</v>
      </c>
      <c r="AE85" s="28">
        <f t="shared" si="213"/>
        <v>0</v>
      </c>
      <c r="AF85" s="28">
        <f t="shared" si="213"/>
        <v>0</v>
      </c>
      <c r="AG85" s="28">
        <f t="shared" si="213"/>
        <v>0</v>
      </c>
      <c r="AH85" s="28">
        <f t="shared" si="213"/>
        <v>0</v>
      </c>
      <c r="AI85" s="28">
        <f t="shared" si="213"/>
        <v>0</v>
      </c>
      <c r="AJ85" s="28">
        <f t="shared" si="213"/>
        <v>0</v>
      </c>
      <c r="AK85" s="28">
        <f t="shared" si="213"/>
        <v>0</v>
      </c>
      <c r="AL85" s="28">
        <f t="shared" si="213"/>
        <v>0</v>
      </c>
      <c r="AM85" s="28">
        <f t="shared" si="213"/>
        <v>0</v>
      </c>
      <c r="AN85" s="28">
        <f t="shared" si="213"/>
        <v>0</v>
      </c>
      <c r="AO85" s="28">
        <f t="shared" si="213"/>
        <v>0</v>
      </c>
      <c r="AP85" s="28">
        <f t="shared" si="213"/>
        <v>0</v>
      </c>
      <c r="AQ85" s="28">
        <f t="shared" si="213"/>
        <v>0</v>
      </c>
      <c r="AR85" s="28">
        <f t="shared" si="213"/>
        <v>0</v>
      </c>
      <c r="AS85" s="28">
        <f t="shared" si="213"/>
        <v>0</v>
      </c>
      <c r="AT85" s="28">
        <f t="shared" si="213"/>
        <v>0</v>
      </c>
      <c r="AU85" s="28">
        <f t="shared" si="213"/>
        <v>0</v>
      </c>
      <c r="AV85" s="28">
        <f t="shared" si="213"/>
        <v>0</v>
      </c>
      <c r="AW85" s="28">
        <f t="shared" si="213"/>
        <v>0</v>
      </c>
      <c r="AX85" s="28">
        <f t="shared" si="213"/>
        <v>0</v>
      </c>
      <c r="AY85" s="28">
        <f t="shared" si="213"/>
        <v>0</v>
      </c>
      <c r="AZ85" s="28">
        <f t="shared" si="213"/>
        <v>0</v>
      </c>
      <c r="BA85" s="28">
        <f t="shared" si="213"/>
        <v>0</v>
      </c>
      <c r="BB85" s="28">
        <f t="shared" si="213"/>
        <v>0</v>
      </c>
      <c r="BC85" s="28">
        <f t="shared" si="213"/>
        <v>0</v>
      </c>
      <c r="BD85" s="28">
        <f t="shared" si="213"/>
        <v>0</v>
      </c>
      <c r="BE85" s="28">
        <f t="shared" si="213"/>
        <v>0</v>
      </c>
      <c r="BF85" s="28">
        <f t="shared" si="213"/>
        <v>0</v>
      </c>
      <c r="BG85" s="28">
        <f t="shared" si="213"/>
        <v>0</v>
      </c>
      <c r="BH85" s="28">
        <f t="shared" si="213"/>
        <v>0</v>
      </c>
      <c r="BI85" s="28">
        <f t="shared" si="213"/>
        <v>0</v>
      </c>
      <c r="BJ85" s="28">
        <f t="shared" si="213"/>
        <v>0</v>
      </c>
      <c r="BK85" s="28">
        <f t="shared" si="213"/>
        <v>0</v>
      </c>
      <c r="BL85" s="28">
        <f t="shared" si="213"/>
        <v>0</v>
      </c>
      <c r="BM85" s="28">
        <f t="shared" si="213"/>
        <v>0</v>
      </c>
      <c r="BN85" s="28">
        <f t="shared" si="213"/>
        <v>0</v>
      </c>
      <c r="BO85" s="28">
        <f t="shared" si="213"/>
        <v>0</v>
      </c>
      <c r="BP85" s="28">
        <f t="shared" si="213"/>
        <v>0</v>
      </c>
      <c r="BQ85" s="28">
        <f t="shared" si="213"/>
        <v>0</v>
      </c>
      <c r="BR85" s="28">
        <f t="shared" si="213"/>
        <v>0</v>
      </c>
      <c r="BS85" s="28">
        <f t="shared" si="213"/>
        <v>0</v>
      </c>
      <c r="BT85" s="28">
        <f t="shared" si="213"/>
        <v>0</v>
      </c>
      <c r="BU85" s="28">
        <f t="shared" si="213"/>
        <v>0</v>
      </c>
      <c r="BV85" s="28">
        <f t="shared" si="213"/>
        <v>0</v>
      </c>
      <c r="BW85" s="28">
        <f t="shared" ref="BW85:DZ85" si="214">BW71</f>
        <v>0</v>
      </c>
      <c r="BX85" s="28">
        <f t="shared" si="214"/>
        <v>0</v>
      </c>
      <c r="BY85" s="28">
        <f t="shared" si="214"/>
        <v>0</v>
      </c>
      <c r="BZ85" s="28">
        <f t="shared" si="214"/>
        <v>0</v>
      </c>
      <c r="CA85" s="28">
        <f t="shared" si="214"/>
        <v>0</v>
      </c>
      <c r="CB85" s="28">
        <f t="shared" si="214"/>
        <v>0</v>
      </c>
      <c r="CC85" s="28">
        <f t="shared" si="214"/>
        <v>0</v>
      </c>
      <c r="CD85" s="28">
        <f t="shared" si="214"/>
        <v>0</v>
      </c>
      <c r="CE85" s="28">
        <f t="shared" si="214"/>
        <v>0</v>
      </c>
      <c r="CF85" s="28">
        <f t="shared" si="214"/>
        <v>0</v>
      </c>
      <c r="CG85" s="28">
        <f t="shared" si="214"/>
        <v>0</v>
      </c>
      <c r="CH85" s="28">
        <f t="shared" si="214"/>
        <v>0</v>
      </c>
      <c r="CI85" s="28">
        <f t="shared" si="214"/>
        <v>0</v>
      </c>
      <c r="CJ85" s="28">
        <f t="shared" si="214"/>
        <v>0</v>
      </c>
      <c r="CK85" s="28">
        <f t="shared" si="214"/>
        <v>0</v>
      </c>
      <c r="CL85" s="28">
        <f t="shared" si="214"/>
        <v>0</v>
      </c>
      <c r="CM85" s="28">
        <f t="shared" si="214"/>
        <v>0</v>
      </c>
      <c r="CN85" s="28">
        <f t="shared" si="214"/>
        <v>0</v>
      </c>
      <c r="CO85" s="28">
        <f t="shared" si="214"/>
        <v>0</v>
      </c>
      <c r="CP85" s="28">
        <f t="shared" si="214"/>
        <v>0</v>
      </c>
      <c r="CQ85" s="28">
        <f t="shared" si="214"/>
        <v>0</v>
      </c>
      <c r="CR85" s="28">
        <f t="shared" si="214"/>
        <v>0</v>
      </c>
      <c r="CS85" s="28">
        <f t="shared" si="214"/>
        <v>0</v>
      </c>
      <c r="CT85" s="28">
        <f t="shared" si="214"/>
        <v>0</v>
      </c>
      <c r="CU85" s="28">
        <f t="shared" si="214"/>
        <v>0</v>
      </c>
      <c r="CV85" s="28">
        <f t="shared" si="214"/>
        <v>0</v>
      </c>
      <c r="CW85" s="28">
        <f t="shared" si="214"/>
        <v>0</v>
      </c>
      <c r="CX85" s="28">
        <f t="shared" si="214"/>
        <v>0</v>
      </c>
      <c r="CY85" s="28">
        <f t="shared" si="214"/>
        <v>0</v>
      </c>
      <c r="CZ85" s="28">
        <f t="shared" si="214"/>
        <v>0</v>
      </c>
      <c r="DA85" s="28">
        <f t="shared" si="214"/>
        <v>0</v>
      </c>
      <c r="DB85" s="28">
        <f t="shared" si="214"/>
        <v>0</v>
      </c>
      <c r="DC85" s="28">
        <f t="shared" si="214"/>
        <v>0</v>
      </c>
      <c r="DD85" s="28">
        <f t="shared" si="214"/>
        <v>0</v>
      </c>
      <c r="DE85" s="28">
        <f t="shared" si="214"/>
        <v>0</v>
      </c>
      <c r="DF85" s="28">
        <f t="shared" si="214"/>
        <v>0</v>
      </c>
      <c r="DG85" s="28">
        <f t="shared" si="214"/>
        <v>0</v>
      </c>
      <c r="DH85" s="28">
        <f t="shared" si="214"/>
        <v>0</v>
      </c>
      <c r="DI85" s="28">
        <f t="shared" si="214"/>
        <v>0</v>
      </c>
      <c r="DJ85" s="28">
        <f t="shared" si="214"/>
        <v>0</v>
      </c>
      <c r="DK85" s="28">
        <f t="shared" si="214"/>
        <v>0</v>
      </c>
      <c r="DL85" s="28">
        <f t="shared" si="214"/>
        <v>0</v>
      </c>
      <c r="DM85" s="28">
        <f t="shared" si="214"/>
        <v>0</v>
      </c>
      <c r="DN85" s="28">
        <f t="shared" si="214"/>
        <v>0</v>
      </c>
      <c r="DO85" s="28">
        <f t="shared" si="214"/>
        <v>0</v>
      </c>
      <c r="DP85" s="28">
        <f t="shared" si="214"/>
        <v>0</v>
      </c>
      <c r="DQ85" s="28">
        <f t="shared" si="214"/>
        <v>0</v>
      </c>
      <c r="DR85" s="28">
        <f t="shared" si="214"/>
        <v>0</v>
      </c>
      <c r="DS85" s="28">
        <f t="shared" si="214"/>
        <v>0</v>
      </c>
      <c r="DT85" s="28">
        <f t="shared" si="214"/>
        <v>0</v>
      </c>
      <c r="DU85" s="28">
        <f t="shared" si="214"/>
        <v>0</v>
      </c>
      <c r="DV85" s="28">
        <f t="shared" si="214"/>
        <v>0</v>
      </c>
      <c r="DW85" s="28">
        <f t="shared" si="214"/>
        <v>0</v>
      </c>
      <c r="DX85" s="28">
        <f t="shared" si="214"/>
        <v>0</v>
      </c>
      <c r="DY85" s="28">
        <f t="shared" si="214"/>
        <v>0</v>
      </c>
      <c r="DZ85" s="28">
        <f t="shared" si="214"/>
        <v>2015187.243236539</v>
      </c>
      <c r="EB85" s="69"/>
      <c r="EC85" s="28"/>
      <c r="ED85" s="28"/>
    </row>
    <row r="86" spans="2:134" x14ac:dyDescent="0.25">
      <c r="B86" t="s">
        <v>47</v>
      </c>
      <c r="J86" s="28">
        <f>J80</f>
        <v>0</v>
      </c>
      <c r="K86" s="28">
        <f t="shared" ref="K86:BV86" si="215">K80</f>
        <v>0</v>
      </c>
      <c r="L86" s="28">
        <f t="shared" si="215"/>
        <v>0</v>
      </c>
      <c r="M86" s="28">
        <f t="shared" si="215"/>
        <v>0</v>
      </c>
      <c r="N86" s="28">
        <f t="shared" si="215"/>
        <v>0</v>
      </c>
      <c r="O86" s="28">
        <f t="shared" si="215"/>
        <v>0</v>
      </c>
      <c r="P86" s="28">
        <f t="shared" si="215"/>
        <v>0</v>
      </c>
      <c r="Q86" s="28">
        <f t="shared" si="215"/>
        <v>0</v>
      </c>
      <c r="R86" s="28">
        <f t="shared" si="215"/>
        <v>0</v>
      </c>
      <c r="S86" s="28">
        <f t="shared" si="215"/>
        <v>0</v>
      </c>
      <c r="T86" s="28">
        <f t="shared" si="215"/>
        <v>0</v>
      </c>
      <c r="U86" s="28">
        <f t="shared" si="215"/>
        <v>0</v>
      </c>
      <c r="V86" s="28">
        <f t="shared" si="215"/>
        <v>0</v>
      </c>
      <c r="W86" s="28">
        <f t="shared" si="215"/>
        <v>0</v>
      </c>
      <c r="X86" s="28">
        <f t="shared" si="215"/>
        <v>0</v>
      </c>
      <c r="Y86" s="28">
        <f t="shared" si="215"/>
        <v>0</v>
      </c>
      <c r="Z86" s="28">
        <f t="shared" si="215"/>
        <v>0</v>
      </c>
      <c r="AA86" s="28">
        <f t="shared" si="215"/>
        <v>0</v>
      </c>
      <c r="AB86" s="28">
        <f t="shared" si="215"/>
        <v>0</v>
      </c>
      <c r="AC86" s="28">
        <f t="shared" si="215"/>
        <v>0</v>
      </c>
      <c r="AD86" s="28">
        <f t="shared" si="215"/>
        <v>0</v>
      </c>
      <c r="AE86" s="28">
        <f t="shared" si="215"/>
        <v>0</v>
      </c>
      <c r="AF86" s="28">
        <f t="shared" si="215"/>
        <v>0</v>
      </c>
      <c r="AG86" s="28">
        <f t="shared" si="215"/>
        <v>0</v>
      </c>
      <c r="AH86" s="28">
        <f t="shared" si="215"/>
        <v>0</v>
      </c>
      <c r="AI86" s="28">
        <f t="shared" si="215"/>
        <v>0</v>
      </c>
      <c r="AJ86" s="28">
        <f t="shared" si="215"/>
        <v>0</v>
      </c>
      <c r="AK86" s="28">
        <f t="shared" si="215"/>
        <v>0</v>
      </c>
      <c r="AL86" s="28">
        <f t="shared" si="215"/>
        <v>0</v>
      </c>
      <c r="AM86" s="28">
        <f t="shared" si="215"/>
        <v>0</v>
      </c>
      <c r="AN86" s="28">
        <f t="shared" si="215"/>
        <v>0</v>
      </c>
      <c r="AO86" s="28">
        <f t="shared" si="215"/>
        <v>0</v>
      </c>
      <c r="AP86" s="28">
        <f t="shared" si="215"/>
        <v>0</v>
      </c>
      <c r="AQ86" s="28">
        <f t="shared" si="215"/>
        <v>0</v>
      </c>
      <c r="AR86" s="28">
        <f t="shared" si="215"/>
        <v>0</v>
      </c>
      <c r="AS86" s="28">
        <f t="shared" si="215"/>
        <v>0</v>
      </c>
      <c r="AT86" s="28">
        <f t="shared" si="215"/>
        <v>0</v>
      </c>
      <c r="AU86" s="28">
        <f t="shared" si="215"/>
        <v>0</v>
      </c>
      <c r="AV86" s="28">
        <f t="shared" si="215"/>
        <v>0</v>
      </c>
      <c r="AW86" s="28">
        <f t="shared" si="215"/>
        <v>0</v>
      </c>
      <c r="AX86" s="28">
        <f t="shared" si="215"/>
        <v>0</v>
      </c>
      <c r="AY86" s="28">
        <f t="shared" si="215"/>
        <v>0</v>
      </c>
      <c r="AZ86" s="28">
        <f t="shared" si="215"/>
        <v>0</v>
      </c>
      <c r="BA86" s="28">
        <f t="shared" si="215"/>
        <v>0</v>
      </c>
      <c r="BB86" s="28">
        <f t="shared" si="215"/>
        <v>0</v>
      </c>
      <c r="BC86" s="28">
        <f t="shared" si="215"/>
        <v>0</v>
      </c>
      <c r="BD86" s="28">
        <f t="shared" si="215"/>
        <v>0</v>
      </c>
      <c r="BE86" s="28">
        <f t="shared" si="215"/>
        <v>0</v>
      </c>
      <c r="BF86" s="28">
        <f t="shared" si="215"/>
        <v>0</v>
      </c>
      <c r="BG86" s="28">
        <f t="shared" si="215"/>
        <v>0</v>
      </c>
      <c r="BH86" s="28">
        <f t="shared" si="215"/>
        <v>0</v>
      </c>
      <c r="BI86" s="28">
        <f t="shared" si="215"/>
        <v>0</v>
      </c>
      <c r="BJ86" s="28">
        <f t="shared" si="215"/>
        <v>0</v>
      </c>
      <c r="BK86" s="28">
        <f t="shared" si="215"/>
        <v>0</v>
      </c>
      <c r="BL86" s="28">
        <f t="shared" si="215"/>
        <v>0</v>
      </c>
      <c r="BM86" s="28">
        <f t="shared" si="215"/>
        <v>0</v>
      </c>
      <c r="BN86" s="28">
        <f t="shared" si="215"/>
        <v>0</v>
      </c>
      <c r="BO86" s="28">
        <f t="shared" si="215"/>
        <v>0</v>
      </c>
      <c r="BP86" s="28">
        <f t="shared" si="215"/>
        <v>0</v>
      </c>
      <c r="BQ86" s="28">
        <f t="shared" si="215"/>
        <v>0</v>
      </c>
      <c r="BR86" s="28">
        <f t="shared" si="215"/>
        <v>0</v>
      </c>
      <c r="BS86" s="28">
        <f t="shared" si="215"/>
        <v>0</v>
      </c>
      <c r="BT86" s="28">
        <f t="shared" si="215"/>
        <v>0</v>
      </c>
      <c r="BU86" s="28">
        <f t="shared" si="215"/>
        <v>0</v>
      </c>
      <c r="BV86" s="28">
        <f t="shared" si="215"/>
        <v>0</v>
      </c>
      <c r="BW86" s="28">
        <f t="shared" ref="BW86:DZ86" si="216">BW80</f>
        <v>0</v>
      </c>
      <c r="BX86" s="28">
        <f t="shared" si="216"/>
        <v>0</v>
      </c>
      <c r="BY86" s="28">
        <f t="shared" si="216"/>
        <v>0</v>
      </c>
      <c r="BZ86" s="28">
        <f t="shared" si="216"/>
        <v>0</v>
      </c>
      <c r="CA86" s="28">
        <f t="shared" si="216"/>
        <v>0</v>
      </c>
      <c r="CB86" s="28">
        <f t="shared" si="216"/>
        <v>0</v>
      </c>
      <c r="CC86" s="28">
        <f t="shared" si="216"/>
        <v>0</v>
      </c>
      <c r="CD86" s="28">
        <f t="shared" si="216"/>
        <v>0</v>
      </c>
      <c r="CE86" s="28">
        <f t="shared" si="216"/>
        <v>0</v>
      </c>
      <c r="CF86" s="28">
        <f t="shared" si="216"/>
        <v>0</v>
      </c>
      <c r="CG86" s="28">
        <f t="shared" si="216"/>
        <v>0</v>
      </c>
      <c r="CH86" s="28">
        <f t="shared" si="216"/>
        <v>0</v>
      </c>
      <c r="CI86" s="28">
        <f t="shared" si="216"/>
        <v>0</v>
      </c>
      <c r="CJ86" s="28">
        <f t="shared" si="216"/>
        <v>0</v>
      </c>
      <c r="CK86" s="28">
        <f t="shared" si="216"/>
        <v>0</v>
      </c>
      <c r="CL86" s="28">
        <f t="shared" si="216"/>
        <v>0</v>
      </c>
      <c r="CM86" s="28">
        <f t="shared" si="216"/>
        <v>0</v>
      </c>
      <c r="CN86" s="28">
        <f t="shared" si="216"/>
        <v>0</v>
      </c>
      <c r="CO86" s="28">
        <f t="shared" si="216"/>
        <v>0</v>
      </c>
      <c r="CP86" s="28">
        <f t="shared" si="216"/>
        <v>0</v>
      </c>
      <c r="CQ86" s="28">
        <f t="shared" si="216"/>
        <v>0</v>
      </c>
      <c r="CR86" s="28">
        <f t="shared" si="216"/>
        <v>0</v>
      </c>
      <c r="CS86" s="28">
        <f t="shared" si="216"/>
        <v>0</v>
      </c>
      <c r="CT86" s="28">
        <f t="shared" si="216"/>
        <v>0</v>
      </c>
      <c r="CU86" s="28">
        <f t="shared" si="216"/>
        <v>0</v>
      </c>
      <c r="CV86" s="28">
        <f t="shared" si="216"/>
        <v>0</v>
      </c>
      <c r="CW86" s="28">
        <f t="shared" si="216"/>
        <v>0</v>
      </c>
      <c r="CX86" s="28">
        <f t="shared" si="216"/>
        <v>0</v>
      </c>
      <c r="CY86" s="28">
        <f t="shared" si="216"/>
        <v>0</v>
      </c>
      <c r="CZ86" s="28">
        <f t="shared" si="216"/>
        <v>0</v>
      </c>
      <c r="DA86" s="28">
        <f t="shared" si="216"/>
        <v>0</v>
      </c>
      <c r="DB86" s="28">
        <f t="shared" si="216"/>
        <v>0</v>
      </c>
      <c r="DC86" s="28">
        <f t="shared" si="216"/>
        <v>0</v>
      </c>
      <c r="DD86" s="28">
        <f t="shared" si="216"/>
        <v>0</v>
      </c>
      <c r="DE86" s="28">
        <f t="shared" si="216"/>
        <v>0</v>
      </c>
      <c r="DF86" s="28">
        <f t="shared" si="216"/>
        <v>0</v>
      </c>
      <c r="DG86" s="28">
        <f t="shared" si="216"/>
        <v>0</v>
      </c>
      <c r="DH86" s="28">
        <f t="shared" si="216"/>
        <v>0</v>
      </c>
      <c r="DI86" s="28">
        <f t="shared" si="216"/>
        <v>0</v>
      </c>
      <c r="DJ86" s="28">
        <f t="shared" si="216"/>
        <v>0</v>
      </c>
      <c r="DK86" s="28">
        <f t="shared" si="216"/>
        <v>0</v>
      </c>
      <c r="DL86" s="28">
        <f t="shared" si="216"/>
        <v>0</v>
      </c>
      <c r="DM86" s="28">
        <f t="shared" si="216"/>
        <v>0</v>
      </c>
      <c r="DN86" s="28">
        <f t="shared" si="216"/>
        <v>0</v>
      </c>
      <c r="DO86" s="28">
        <f t="shared" si="216"/>
        <v>0</v>
      </c>
      <c r="DP86" s="28">
        <f t="shared" si="216"/>
        <v>0</v>
      </c>
      <c r="DQ86" s="28">
        <f t="shared" si="216"/>
        <v>0</v>
      </c>
      <c r="DR86" s="28">
        <f t="shared" si="216"/>
        <v>0</v>
      </c>
      <c r="DS86" s="28">
        <f t="shared" si="216"/>
        <v>0</v>
      </c>
      <c r="DT86" s="28">
        <f t="shared" si="216"/>
        <v>0</v>
      </c>
      <c r="DU86" s="28">
        <f t="shared" si="216"/>
        <v>0</v>
      </c>
      <c r="DV86" s="28">
        <f t="shared" si="216"/>
        <v>0</v>
      </c>
      <c r="DW86" s="28">
        <f t="shared" si="216"/>
        <v>0</v>
      </c>
      <c r="DX86" s="28">
        <f t="shared" si="216"/>
        <v>0</v>
      </c>
      <c r="DY86" s="28">
        <f t="shared" si="216"/>
        <v>0</v>
      </c>
      <c r="DZ86" s="28">
        <f t="shared" si="216"/>
        <v>783683.92792532081</v>
      </c>
      <c r="EB86" s="69"/>
      <c r="EC86" s="28"/>
      <c r="ED86" s="28"/>
    </row>
    <row r="87" spans="2:134" x14ac:dyDescent="0.25">
      <c r="B87" t="s">
        <v>48</v>
      </c>
      <c r="J87" s="28">
        <f>SUM(J85:J86)</f>
        <v>0</v>
      </c>
      <c r="K87" s="28">
        <f t="shared" ref="K87:BV87" si="217">SUM(K85:K86)</f>
        <v>0</v>
      </c>
      <c r="L87" s="28">
        <f t="shared" si="217"/>
        <v>0</v>
      </c>
      <c r="M87" s="28">
        <f t="shared" si="217"/>
        <v>0</v>
      </c>
      <c r="N87" s="28">
        <f t="shared" si="217"/>
        <v>0</v>
      </c>
      <c r="O87" s="28">
        <f t="shared" si="217"/>
        <v>0</v>
      </c>
      <c r="P87" s="28">
        <f t="shared" si="217"/>
        <v>0</v>
      </c>
      <c r="Q87" s="28">
        <f t="shared" si="217"/>
        <v>0</v>
      </c>
      <c r="R87" s="28">
        <f t="shared" si="217"/>
        <v>0</v>
      </c>
      <c r="S87" s="28">
        <f t="shared" si="217"/>
        <v>0</v>
      </c>
      <c r="T87" s="28">
        <f t="shared" si="217"/>
        <v>0</v>
      </c>
      <c r="U87" s="28">
        <f t="shared" si="217"/>
        <v>0</v>
      </c>
      <c r="V87" s="28">
        <f t="shared" si="217"/>
        <v>0</v>
      </c>
      <c r="W87" s="28">
        <f t="shared" si="217"/>
        <v>0</v>
      </c>
      <c r="X87" s="28">
        <f t="shared" si="217"/>
        <v>0</v>
      </c>
      <c r="Y87" s="28">
        <f t="shared" si="217"/>
        <v>0</v>
      </c>
      <c r="Z87" s="28">
        <f t="shared" si="217"/>
        <v>0</v>
      </c>
      <c r="AA87" s="28">
        <f t="shared" si="217"/>
        <v>0</v>
      </c>
      <c r="AB87" s="28">
        <f t="shared" si="217"/>
        <v>0</v>
      </c>
      <c r="AC87" s="28">
        <f t="shared" si="217"/>
        <v>0</v>
      </c>
      <c r="AD87" s="28">
        <f t="shared" si="217"/>
        <v>0</v>
      </c>
      <c r="AE87" s="28">
        <f t="shared" si="217"/>
        <v>0</v>
      </c>
      <c r="AF87" s="28">
        <f t="shared" si="217"/>
        <v>0</v>
      </c>
      <c r="AG87" s="28">
        <f t="shared" si="217"/>
        <v>0</v>
      </c>
      <c r="AH87" s="28">
        <f t="shared" si="217"/>
        <v>0</v>
      </c>
      <c r="AI87" s="28">
        <f t="shared" si="217"/>
        <v>0</v>
      </c>
      <c r="AJ87" s="28">
        <f t="shared" si="217"/>
        <v>0</v>
      </c>
      <c r="AK87" s="28">
        <f t="shared" si="217"/>
        <v>0</v>
      </c>
      <c r="AL87" s="28">
        <f t="shared" si="217"/>
        <v>0</v>
      </c>
      <c r="AM87" s="28">
        <f t="shared" si="217"/>
        <v>0</v>
      </c>
      <c r="AN87" s="28">
        <f t="shared" si="217"/>
        <v>0</v>
      </c>
      <c r="AO87" s="28">
        <f t="shared" si="217"/>
        <v>0</v>
      </c>
      <c r="AP87" s="28">
        <f t="shared" si="217"/>
        <v>0</v>
      </c>
      <c r="AQ87" s="28">
        <f t="shared" si="217"/>
        <v>0</v>
      </c>
      <c r="AR87" s="28">
        <f t="shared" si="217"/>
        <v>0</v>
      </c>
      <c r="AS87" s="28">
        <f t="shared" si="217"/>
        <v>0</v>
      </c>
      <c r="AT87" s="28">
        <f t="shared" si="217"/>
        <v>0</v>
      </c>
      <c r="AU87" s="28">
        <f t="shared" si="217"/>
        <v>0</v>
      </c>
      <c r="AV87" s="28">
        <f t="shared" si="217"/>
        <v>0</v>
      </c>
      <c r="AW87" s="28">
        <f t="shared" si="217"/>
        <v>0</v>
      </c>
      <c r="AX87" s="28">
        <f t="shared" si="217"/>
        <v>0</v>
      </c>
      <c r="AY87" s="28">
        <f t="shared" si="217"/>
        <v>0</v>
      </c>
      <c r="AZ87" s="28">
        <f t="shared" si="217"/>
        <v>0</v>
      </c>
      <c r="BA87" s="28">
        <f t="shared" si="217"/>
        <v>0</v>
      </c>
      <c r="BB87" s="28">
        <f t="shared" si="217"/>
        <v>0</v>
      </c>
      <c r="BC87" s="28">
        <f t="shared" si="217"/>
        <v>0</v>
      </c>
      <c r="BD87" s="28">
        <f t="shared" si="217"/>
        <v>0</v>
      </c>
      <c r="BE87" s="28">
        <f t="shared" si="217"/>
        <v>0</v>
      </c>
      <c r="BF87" s="28">
        <f t="shared" si="217"/>
        <v>0</v>
      </c>
      <c r="BG87" s="28">
        <f t="shared" si="217"/>
        <v>0</v>
      </c>
      <c r="BH87" s="28">
        <f t="shared" si="217"/>
        <v>0</v>
      </c>
      <c r="BI87" s="28">
        <f t="shared" si="217"/>
        <v>0</v>
      </c>
      <c r="BJ87" s="28">
        <f t="shared" si="217"/>
        <v>0</v>
      </c>
      <c r="BK87" s="28">
        <f t="shared" si="217"/>
        <v>0</v>
      </c>
      <c r="BL87" s="28">
        <f t="shared" si="217"/>
        <v>0</v>
      </c>
      <c r="BM87" s="28">
        <f t="shared" si="217"/>
        <v>0</v>
      </c>
      <c r="BN87" s="28">
        <f t="shared" si="217"/>
        <v>0</v>
      </c>
      <c r="BO87" s="28">
        <f t="shared" si="217"/>
        <v>0</v>
      </c>
      <c r="BP87" s="28">
        <f t="shared" si="217"/>
        <v>0</v>
      </c>
      <c r="BQ87" s="28">
        <f t="shared" si="217"/>
        <v>0</v>
      </c>
      <c r="BR87" s="28">
        <f t="shared" si="217"/>
        <v>0</v>
      </c>
      <c r="BS87" s="28">
        <f t="shared" si="217"/>
        <v>0</v>
      </c>
      <c r="BT87" s="28">
        <f t="shared" si="217"/>
        <v>0</v>
      </c>
      <c r="BU87" s="28">
        <f t="shared" si="217"/>
        <v>0</v>
      </c>
      <c r="BV87" s="28">
        <f t="shared" si="217"/>
        <v>0</v>
      </c>
      <c r="BW87" s="28">
        <f t="shared" ref="BW87:DZ87" si="218">SUM(BW85:BW86)</f>
        <v>0</v>
      </c>
      <c r="BX87" s="28">
        <f t="shared" si="218"/>
        <v>0</v>
      </c>
      <c r="BY87" s="28">
        <f t="shared" si="218"/>
        <v>0</v>
      </c>
      <c r="BZ87" s="28">
        <f t="shared" si="218"/>
        <v>0</v>
      </c>
      <c r="CA87" s="28">
        <f t="shared" si="218"/>
        <v>0</v>
      </c>
      <c r="CB87" s="28">
        <f t="shared" si="218"/>
        <v>0</v>
      </c>
      <c r="CC87" s="28">
        <f t="shared" si="218"/>
        <v>0</v>
      </c>
      <c r="CD87" s="28">
        <f t="shared" si="218"/>
        <v>0</v>
      </c>
      <c r="CE87" s="28">
        <f t="shared" si="218"/>
        <v>0</v>
      </c>
      <c r="CF87" s="28">
        <f t="shared" si="218"/>
        <v>0</v>
      </c>
      <c r="CG87" s="28">
        <f t="shared" si="218"/>
        <v>0</v>
      </c>
      <c r="CH87" s="28">
        <f t="shared" si="218"/>
        <v>0</v>
      </c>
      <c r="CI87" s="28">
        <f t="shared" si="218"/>
        <v>0</v>
      </c>
      <c r="CJ87" s="28">
        <f t="shared" si="218"/>
        <v>0</v>
      </c>
      <c r="CK87" s="28">
        <f t="shared" si="218"/>
        <v>0</v>
      </c>
      <c r="CL87" s="28">
        <f t="shared" si="218"/>
        <v>0</v>
      </c>
      <c r="CM87" s="28">
        <f t="shared" si="218"/>
        <v>0</v>
      </c>
      <c r="CN87" s="28">
        <f t="shared" si="218"/>
        <v>0</v>
      </c>
      <c r="CO87" s="28">
        <f t="shared" si="218"/>
        <v>0</v>
      </c>
      <c r="CP87" s="28">
        <f t="shared" si="218"/>
        <v>0</v>
      </c>
      <c r="CQ87" s="28">
        <f t="shared" si="218"/>
        <v>0</v>
      </c>
      <c r="CR87" s="28">
        <f t="shared" si="218"/>
        <v>0</v>
      </c>
      <c r="CS87" s="28">
        <f t="shared" si="218"/>
        <v>0</v>
      </c>
      <c r="CT87" s="28">
        <f t="shared" si="218"/>
        <v>0</v>
      </c>
      <c r="CU87" s="28">
        <f t="shared" si="218"/>
        <v>0</v>
      </c>
      <c r="CV87" s="28">
        <f t="shared" si="218"/>
        <v>0</v>
      </c>
      <c r="CW87" s="28">
        <f t="shared" si="218"/>
        <v>0</v>
      </c>
      <c r="CX87" s="28">
        <f t="shared" si="218"/>
        <v>0</v>
      </c>
      <c r="CY87" s="28">
        <f t="shared" si="218"/>
        <v>0</v>
      </c>
      <c r="CZ87" s="28">
        <f t="shared" si="218"/>
        <v>0</v>
      </c>
      <c r="DA87" s="28">
        <f t="shared" si="218"/>
        <v>0</v>
      </c>
      <c r="DB87" s="28">
        <f t="shared" si="218"/>
        <v>0</v>
      </c>
      <c r="DC87" s="28">
        <f t="shared" si="218"/>
        <v>0</v>
      </c>
      <c r="DD87" s="28">
        <f t="shared" si="218"/>
        <v>0</v>
      </c>
      <c r="DE87" s="28">
        <f t="shared" si="218"/>
        <v>0</v>
      </c>
      <c r="DF87" s="28">
        <f t="shared" si="218"/>
        <v>0</v>
      </c>
      <c r="DG87" s="28">
        <f t="shared" si="218"/>
        <v>0</v>
      </c>
      <c r="DH87" s="28">
        <f t="shared" si="218"/>
        <v>0</v>
      </c>
      <c r="DI87" s="28">
        <f t="shared" si="218"/>
        <v>0</v>
      </c>
      <c r="DJ87" s="28">
        <f t="shared" si="218"/>
        <v>0</v>
      </c>
      <c r="DK87" s="28">
        <f t="shared" si="218"/>
        <v>0</v>
      </c>
      <c r="DL87" s="28">
        <f t="shared" si="218"/>
        <v>0</v>
      </c>
      <c r="DM87" s="28">
        <f t="shared" si="218"/>
        <v>0</v>
      </c>
      <c r="DN87" s="28">
        <f t="shared" si="218"/>
        <v>0</v>
      </c>
      <c r="DO87" s="28">
        <f t="shared" si="218"/>
        <v>0</v>
      </c>
      <c r="DP87" s="28">
        <f t="shared" si="218"/>
        <v>0</v>
      </c>
      <c r="DQ87" s="28">
        <f t="shared" si="218"/>
        <v>0</v>
      </c>
      <c r="DR87" s="28">
        <f t="shared" si="218"/>
        <v>0</v>
      </c>
      <c r="DS87" s="28">
        <f t="shared" si="218"/>
        <v>0</v>
      </c>
      <c r="DT87" s="28">
        <f t="shared" si="218"/>
        <v>0</v>
      </c>
      <c r="DU87" s="28">
        <f t="shared" si="218"/>
        <v>0</v>
      </c>
      <c r="DV87" s="28">
        <f t="shared" si="218"/>
        <v>0</v>
      </c>
      <c r="DW87" s="28">
        <f t="shared" si="218"/>
        <v>0</v>
      </c>
      <c r="DX87" s="28">
        <f t="shared" si="218"/>
        <v>0</v>
      </c>
      <c r="DY87" s="28">
        <f t="shared" si="218"/>
        <v>0</v>
      </c>
      <c r="DZ87" s="28">
        <f t="shared" si="218"/>
        <v>2798871.1711618598</v>
      </c>
      <c r="EB87" s="69"/>
      <c r="EC87" s="28"/>
      <c r="ED87" s="28"/>
    </row>
    <row r="88" spans="2:134" x14ac:dyDescent="0.25">
      <c r="B88" t="s">
        <v>37</v>
      </c>
      <c r="J88" s="28">
        <f>J59-J87</f>
        <v>0</v>
      </c>
      <c r="K88" s="28">
        <f t="shared" ref="K88:BV88" si="219">K59-K87</f>
        <v>0</v>
      </c>
      <c r="L88" s="28">
        <f t="shared" si="219"/>
        <v>0</v>
      </c>
      <c r="M88" s="28">
        <f t="shared" si="219"/>
        <v>0</v>
      </c>
      <c r="N88" s="28">
        <f t="shared" si="219"/>
        <v>0</v>
      </c>
      <c r="O88" s="28">
        <f t="shared" si="219"/>
        <v>0</v>
      </c>
      <c r="P88" s="28">
        <f t="shared" si="219"/>
        <v>0</v>
      </c>
      <c r="Q88" s="28">
        <f t="shared" si="219"/>
        <v>0</v>
      </c>
      <c r="R88" s="28">
        <f t="shared" si="219"/>
        <v>0</v>
      </c>
      <c r="S88" s="28">
        <f t="shared" si="219"/>
        <v>0</v>
      </c>
      <c r="T88" s="28">
        <f t="shared" si="219"/>
        <v>0</v>
      </c>
      <c r="U88" s="28">
        <f t="shared" si="219"/>
        <v>0</v>
      </c>
      <c r="V88" s="28">
        <f t="shared" si="219"/>
        <v>0</v>
      </c>
      <c r="W88" s="28">
        <f t="shared" si="219"/>
        <v>0</v>
      </c>
      <c r="X88" s="28">
        <f t="shared" si="219"/>
        <v>0</v>
      </c>
      <c r="Y88" s="28">
        <f t="shared" si="219"/>
        <v>0</v>
      </c>
      <c r="Z88" s="28">
        <f t="shared" si="219"/>
        <v>0</v>
      </c>
      <c r="AA88" s="28">
        <f t="shared" si="219"/>
        <v>0</v>
      </c>
      <c r="AB88" s="28">
        <f t="shared" si="219"/>
        <v>0</v>
      </c>
      <c r="AC88" s="28">
        <f t="shared" si="219"/>
        <v>0</v>
      </c>
      <c r="AD88" s="28">
        <f t="shared" si="219"/>
        <v>0</v>
      </c>
      <c r="AE88" s="28">
        <f t="shared" si="219"/>
        <v>0</v>
      </c>
      <c r="AF88" s="28">
        <f t="shared" si="219"/>
        <v>0</v>
      </c>
      <c r="AG88" s="28">
        <f t="shared" si="219"/>
        <v>0</v>
      </c>
      <c r="AH88" s="28">
        <f t="shared" si="219"/>
        <v>0</v>
      </c>
      <c r="AI88" s="28">
        <f t="shared" si="219"/>
        <v>0</v>
      </c>
      <c r="AJ88" s="28">
        <f t="shared" si="219"/>
        <v>0</v>
      </c>
      <c r="AK88" s="28">
        <f t="shared" si="219"/>
        <v>0</v>
      </c>
      <c r="AL88" s="28">
        <f t="shared" si="219"/>
        <v>0</v>
      </c>
      <c r="AM88" s="28">
        <f t="shared" si="219"/>
        <v>0</v>
      </c>
      <c r="AN88" s="28">
        <f t="shared" si="219"/>
        <v>0</v>
      </c>
      <c r="AO88" s="28">
        <f t="shared" si="219"/>
        <v>0</v>
      </c>
      <c r="AP88" s="28">
        <f t="shared" si="219"/>
        <v>0</v>
      </c>
      <c r="AQ88" s="28">
        <f t="shared" si="219"/>
        <v>0</v>
      </c>
      <c r="AR88" s="28">
        <f t="shared" si="219"/>
        <v>0</v>
      </c>
      <c r="AS88" s="28">
        <f t="shared" si="219"/>
        <v>0</v>
      </c>
      <c r="AT88" s="28">
        <f t="shared" si="219"/>
        <v>0</v>
      </c>
      <c r="AU88" s="28">
        <f t="shared" si="219"/>
        <v>0</v>
      </c>
      <c r="AV88" s="28">
        <f t="shared" si="219"/>
        <v>0</v>
      </c>
      <c r="AW88" s="28">
        <f t="shared" si="219"/>
        <v>0</v>
      </c>
      <c r="AX88" s="28">
        <f t="shared" si="219"/>
        <v>0</v>
      </c>
      <c r="AY88" s="28">
        <f t="shared" si="219"/>
        <v>0</v>
      </c>
      <c r="AZ88" s="28">
        <f t="shared" si="219"/>
        <v>0</v>
      </c>
      <c r="BA88" s="28">
        <f t="shared" si="219"/>
        <v>0</v>
      </c>
      <c r="BB88" s="28">
        <f t="shared" si="219"/>
        <v>0</v>
      </c>
      <c r="BC88" s="28">
        <f t="shared" si="219"/>
        <v>0</v>
      </c>
      <c r="BD88" s="28">
        <f t="shared" si="219"/>
        <v>0</v>
      </c>
      <c r="BE88" s="28">
        <f t="shared" si="219"/>
        <v>0</v>
      </c>
      <c r="BF88" s="28">
        <f t="shared" si="219"/>
        <v>0</v>
      </c>
      <c r="BG88" s="28">
        <f t="shared" si="219"/>
        <v>0</v>
      </c>
      <c r="BH88" s="28">
        <f t="shared" si="219"/>
        <v>0</v>
      </c>
      <c r="BI88" s="28">
        <f t="shared" si="219"/>
        <v>0</v>
      </c>
      <c r="BJ88" s="28">
        <f t="shared" si="219"/>
        <v>0</v>
      </c>
      <c r="BK88" s="28">
        <f t="shared" si="219"/>
        <v>0</v>
      </c>
      <c r="BL88" s="28">
        <f t="shared" si="219"/>
        <v>0</v>
      </c>
      <c r="BM88" s="28">
        <f t="shared" si="219"/>
        <v>0</v>
      </c>
      <c r="BN88" s="28">
        <f t="shared" si="219"/>
        <v>0</v>
      </c>
      <c r="BO88" s="28">
        <f t="shared" si="219"/>
        <v>0</v>
      </c>
      <c r="BP88" s="28">
        <f t="shared" si="219"/>
        <v>0</v>
      </c>
      <c r="BQ88" s="28">
        <f t="shared" si="219"/>
        <v>0</v>
      </c>
      <c r="BR88" s="28">
        <f t="shared" si="219"/>
        <v>0</v>
      </c>
      <c r="BS88" s="28">
        <f t="shared" si="219"/>
        <v>0</v>
      </c>
      <c r="BT88" s="28">
        <f t="shared" si="219"/>
        <v>0</v>
      </c>
      <c r="BU88" s="28">
        <f t="shared" si="219"/>
        <v>0</v>
      </c>
      <c r="BV88" s="28">
        <f t="shared" si="219"/>
        <v>0</v>
      </c>
      <c r="BW88" s="28">
        <f t="shared" ref="BW88:DZ88" si="220">BW59-BW87</f>
        <v>0</v>
      </c>
      <c r="BX88" s="28">
        <f t="shared" si="220"/>
        <v>0</v>
      </c>
      <c r="BY88" s="28">
        <f t="shared" si="220"/>
        <v>0</v>
      </c>
      <c r="BZ88" s="28">
        <f t="shared" si="220"/>
        <v>0</v>
      </c>
      <c r="CA88" s="28">
        <f t="shared" si="220"/>
        <v>0</v>
      </c>
      <c r="CB88" s="28">
        <f t="shared" si="220"/>
        <v>0</v>
      </c>
      <c r="CC88" s="28">
        <f t="shared" si="220"/>
        <v>0</v>
      </c>
      <c r="CD88" s="28">
        <f t="shared" si="220"/>
        <v>0</v>
      </c>
      <c r="CE88" s="28">
        <f t="shared" si="220"/>
        <v>0</v>
      </c>
      <c r="CF88" s="28">
        <f t="shared" si="220"/>
        <v>0</v>
      </c>
      <c r="CG88" s="28">
        <f t="shared" si="220"/>
        <v>0</v>
      </c>
      <c r="CH88" s="28">
        <f t="shared" si="220"/>
        <v>0</v>
      </c>
      <c r="CI88" s="28">
        <f t="shared" si="220"/>
        <v>0</v>
      </c>
      <c r="CJ88" s="28">
        <f t="shared" si="220"/>
        <v>0</v>
      </c>
      <c r="CK88" s="28">
        <f t="shared" si="220"/>
        <v>0</v>
      </c>
      <c r="CL88" s="28">
        <f t="shared" si="220"/>
        <v>0</v>
      </c>
      <c r="CM88" s="28">
        <f t="shared" si="220"/>
        <v>0</v>
      </c>
      <c r="CN88" s="28">
        <f t="shared" si="220"/>
        <v>0</v>
      </c>
      <c r="CO88" s="28">
        <f t="shared" si="220"/>
        <v>0</v>
      </c>
      <c r="CP88" s="28">
        <f t="shared" si="220"/>
        <v>0</v>
      </c>
      <c r="CQ88" s="28">
        <f t="shared" si="220"/>
        <v>0</v>
      </c>
      <c r="CR88" s="28">
        <f t="shared" si="220"/>
        <v>0</v>
      </c>
      <c r="CS88" s="28">
        <f t="shared" si="220"/>
        <v>0</v>
      </c>
      <c r="CT88" s="28">
        <f t="shared" si="220"/>
        <v>0</v>
      </c>
      <c r="CU88" s="28">
        <f t="shared" si="220"/>
        <v>0</v>
      </c>
      <c r="CV88" s="28">
        <f t="shared" si="220"/>
        <v>0</v>
      </c>
      <c r="CW88" s="28">
        <f t="shared" si="220"/>
        <v>0</v>
      </c>
      <c r="CX88" s="28">
        <f t="shared" si="220"/>
        <v>0</v>
      </c>
      <c r="CY88" s="28">
        <f t="shared" si="220"/>
        <v>0</v>
      </c>
      <c r="CZ88" s="28">
        <f t="shared" si="220"/>
        <v>0</v>
      </c>
      <c r="DA88" s="28">
        <f t="shared" si="220"/>
        <v>0</v>
      </c>
      <c r="DB88" s="28">
        <f t="shared" si="220"/>
        <v>0</v>
      </c>
      <c r="DC88" s="28">
        <f t="shared" si="220"/>
        <v>0</v>
      </c>
      <c r="DD88" s="28">
        <f t="shared" si="220"/>
        <v>0</v>
      </c>
      <c r="DE88" s="28">
        <f t="shared" si="220"/>
        <v>0</v>
      </c>
      <c r="DF88" s="28">
        <f t="shared" si="220"/>
        <v>0</v>
      </c>
      <c r="DG88" s="28">
        <f t="shared" si="220"/>
        <v>0</v>
      </c>
      <c r="DH88" s="28">
        <f t="shared" si="220"/>
        <v>0</v>
      </c>
      <c r="DI88" s="28">
        <f t="shared" si="220"/>
        <v>0</v>
      </c>
      <c r="DJ88" s="28">
        <f t="shared" si="220"/>
        <v>0</v>
      </c>
      <c r="DK88" s="28">
        <f t="shared" si="220"/>
        <v>0</v>
      </c>
      <c r="DL88" s="28">
        <f t="shared" si="220"/>
        <v>0</v>
      </c>
      <c r="DM88" s="28">
        <f t="shared" si="220"/>
        <v>0</v>
      </c>
      <c r="DN88" s="28">
        <f t="shared" si="220"/>
        <v>0</v>
      </c>
      <c r="DO88" s="28">
        <f t="shared" si="220"/>
        <v>0</v>
      </c>
      <c r="DP88" s="28">
        <f t="shared" si="220"/>
        <v>0</v>
      </c>
      <c r="DQ88" s="28">
        <f t="shared" si="220"/>
        <v>0</v>
      </c>
      <c r="DR88" s="28">
        <f t="shared" si="220"/>
        <v>0</v>
      </c>
      <c r="DS88" s="28">
        <f t="shared" si="220"/>
        <v>0</v>
      </c>
      <c r="DT88" s="28">
        <f t="shared" si="220"/>
        <v>0</v>
      </c>
      <c r="DU88" s="28">
        <f t="shared" si="220"/>
        <v>0</v>
      </c>
      <c r="DV88" s="28">
        <f t="shared" si="220"/>
        <v>0</v>
      </c>
      <c r="DW88" s="28">
        <f t="shared" si="220"/>
        <v>0</v>
      </c>
      <c r="DX88" s="28">
        <f t="shared" si="220"/>
        <v>0</v>
      </c>
      <c r="DY88" s="28">
        <f t="shared" si="220"/>
        <v>0</v>
      </c>
      <c r="DZ88" s="28">
        <f t="shared" si="220"/>
        <v>1254630.773448206</v>
      </c>
      <c r="EB88" s="69"/>
      <c r="EC88" s="28"/>
      <c r="ED88" s="28"/>
    </row>
    <row r="92" spans="2:134" x14ac:dyDescent="0.25">
      <c r="B92" s="47" t="s">
        <v>44</v>
      </c>
      <c r="C92" s="47"/>
      <c r="D92" s="47"/>
      <c r="E92" s="47"/>
      <c r="F92" s="47"/>
      <c r="G92" s="47"/>
      <c r="H92" s="47"/>
      <c r="I92" s="59"/>
      <c r="J92" s="48">
        <v>0</v>
      </c>
      <c r="K92" s="48">
        <f t="shared" ref="K92:AP92" si="221">J92+1</f>
        <v>1</v>
      </c>
      <c r="L92" s="48">
        <f t="shared" si="221"/>
        <v>2</v>
      </c>
      <c r="M92" s="48">
        <f t="shared" si="221"/>
        <v>3</v>
      </c>
      <c r="N92" s="48">
        <f t="shared" si="221"/>
        <v>4</v>
      </c>
      <c r="O92" s="48">
        <f t="shared" si="221"/>
        <v>5</v>
      </c>
      <c r="P92" s="48">
        <f t="shared" si="221"/>
        <v>6</v>
      </c>
      <c r="Q92" s="48">
        <f t="shared" si="221"/>
        <v>7</v>
      </c>
      <c r="R92" s="48">
        <f t="shared" si="221"/>
        <v>8</v>
      </c>
      <c r="S92" s="48">
        <f t="shared" si="221"/>
        <v>9</v>
      </c>
      <c r="T92" s="48">
        <f t="shared" si="221"/>
        <v>10</v>
      </c>
      <c r="U92" s="48">
        <f t="shared" si="221"/>
        <v>11</v>
      </c>
      <c r="V92" s="48">
        <f t="shared" si="221"/>
        <v>12</v>
      </c>
      <c r="W92" s="48">
        <f t="shared" si="221"/>
        <v>13</v>
      </c>
      <c r="X92" s="48">
        <f t="shared" si="221"/>
        <v>14</v>
      </c>
      <c r="Y92" s="48">
        <f t="shared" si="221"/>
        <v>15</v>
      </c>
      <c r="Z92" s="48">
        <f t="shared" si="221"/>
        <v>16</v>
      </c>
      <c r="AA92" s="48">
        <f t="shared" si="221"/>
        <v>17</v>
      </c>
      <c r="AB92" s="48">
        <f t="shared" si="221"/>
        <v>18</v>
      </c>
      <c r="AC92" s="48">
        <f t="shared" si="221"/>
        <v>19</v>
      </c>
      <c r="AD92" s="48">
        <f t="shared" si="221"/>
        <v>20</v>
      </c>
      <c r="AE92" s="48">
        <f t="shared" si="221"/>
        <v>21</v>
      </c>
      <c r="AF92" s="48">
        <f t="shared" si="221"/>
        <v>22</v>
      </c>
      <c r="AG92" s="48">
        <f t="shared" si="221"/>
        <v>23</v>
      </c>
      <c r="AH92" s="48">
        <f t="shared" si="221"/>
        <v>24</v>
      </c>
      <c r="AI92" s="48">
        <f t="shared" si="221"/>
        <v>25</v>
      </c>
      <c r="AJ92" s="48">
        <f t="shared" si="221"/>
        <v>26</v>
      </c>
      <c r="AK92" s="48">
        <f t="shared" si="221"/>
        <v>27</v>
      </c>
      <c r="AL92" s="48">
        <f t="shared" si="221"/>
        <v>28</v>
      </c>
      <c r="AM92" s="48">
        <f t="shared" si="221"/>
        <v>29</v>
      </c>
      <c r="AN92" s="48">
        <f t="shared" si="221"/>
        <v>30</v>
      </c>
      <c r="AO92" s="48">
        <f t="shared" si="221"/>
        <v>31</v>
      </c>
      <c r="AP92" s="48">
        <f t="shared" si="221"/>
        <v>32</v>
      </c>
      <c r="AQ92" s="48">
        <f t="shared" ref="AQ92:BV92" si="222">AP92+1</f>
        <v>33</v>
      </c>
      <c r="AR92" s="48">
        <f t="shared" si="222"/>
        <v>34</v>
      </c>
      <c r="AS92" s="48">
        <f t="shared" si="222"/>
        <v>35</v>
      </c>
      <c r="AT92" s="48">
        <f t="shared" si="222"/>
        <v>36</v>
      </c>
      <c r="AU92" s="48">
        <f t="shared" si="222"/>
        <v>37</v>
      </c>
      <c r="AV92" s="48">
        <f t="shared" si="222"/>
        <v>38</v>
      </c>
      <c r="AW92" s="48">
        <f t="shared" si="222"/>
        <v>39</v>
      </c>
      <c r="AX92" s="48">
        <f t="shared" si="222"/>
        <v>40</v>
      </c>
      <c r="AY92" s="48">
        <f t="shared" si="222"/>
        <v>41</v>
      </c>
      <c r="AZ92" s="48">
        <f t="shared" si="222"/>
        <v>42</v>
      </c>
      <c r="BA92" s="48">
        <f t="shared" si="222"/>
        <v>43</v>
      </c>
      <c r="BB92" s="48">
        <f t="shared" si="222"/>
        <v>44</v>
      </c>
      <c r="BC92" s="48">
        <f t="shared" si="222"/>
        <v>45</v>
      </c>
      <c r="BD92" s="48">
        <f t="shared" si="222"/>
        <v>46</v>
      </c>
      <c r="BE92" s="48">
        <f t="shared" si="222"/>
        <v>47</v>
      </c>
      <c r="BF92" s="48">
        <f t="shared" si="222"/>
        <v>48</v>
      </c>
      <c r="BG92" s="48">
        <f t="shared" si="222"/>
        <v>49</v>
      </c>
      <c r="BH92" s="48">
        <f t="shared" si="222"/>
        <v>50</v>
      </c>
      <c r="BI92" s="48">
        <f t="shared" si="222"/>
        <v>51</v>
      </c>
      <c r="BJ92" s="48">
        <f t="shared" si="222"/>
        <v>52</v>
      </c>
      <c r="BK92" s="48">
        <f t="shared" si="222"/>
        <v>53</v>
      </c>
      <c r="BL92" s="48">
        <f t="shared" si="222"/>
        <v>54</v>
      </c>
      <c r="BM92" s="48">
        <f t="shared" si="222"/>
        <v>55</v>
      </c>
      <c r="BN92" s="48">
        <f t="shared" si="222"/>
        <v>56</v>
      </c>
      <c r="BO92" s="48">
        <f t="shared" si="222"/>
        <v>57</v>
      </c>
      <c r="BP92" s="48">
        <f t="shared" si="222"/>
        <v>58</v>
      </c>
      <c r="BQ92" s="48">
        <f t="shared" si="222"/>
        <v>59</v>
      </c>
      <c r="BR92" s="48">
        <f t="shared" si="222"/>
        <v>60</v>
      </c>
      <c r="BS92" s="48">
        <f t="shared" si="222"/>
        <v>61</v>
      </c>
      <c r="BT92" s="48">
        <f t="shared" si="222"/>
        <v>62</v>
      </c>
      <c r="BU92" s="48">
        <f t="shared" si="222"/>
        <v>63</v>
      </c>
      <c r="BV92" s="48">
        <f t="shared" si="222"/>
        <v>64</v>
      </c>
      <c r="BW92" s="48">
        <f t="shared" ref="BW92:DB92" si="223">BV92+1</f>
        <v>65</v>
      </c>
      <c r="BX92" s="48">
        <f t="shared" si="223"/>
        <v>66</v>
      </c>
      <c r="BY92" s="48">
        <f t="shared" si="223"/>
        <v>67</v>
      </c>
      <c r="BZ92" s="48">
        <f t="shared" si="223"/>
        <v>68</v>
      </c>
      <c r="CA92" s="48">
        <f t="shared" si="223"/>
        <v>69</v>
      </c>
      <c r="CB92" s="48">
        <f t="shared" si="223"/>
        <v>70</v>
      </c>
      <c r="CC92" s="48">
        <f t="shared" si="223"/>
        <v>71</v>
      </c>
      <c r="CD92" s="48">
        <f t="shared" si="223"/>
        <v>72</v>
      </c>
      <c r="CE92" s="48">
        <f t="shared" si="223"/>
        <v>73</v>
      </c>
      <c r="CF92" s="48">
        <f t="shared" si="223"/>
        <v>74</v>
      </c>
      <c r="CG92" s="48">
        <f t="shared" si="223"/>
        <v>75</v>
      </c>
      <c r="CH92" s="48">
        <f t="shared" si="223"/>
        <v>76</v>
      </c>
      <c r="CI92" s="48">
        <f t="shared" si="223"/>
        <v>77</v>
      </c>
      <c r="CJ92" s="48">
        <f t="shared" si="223"/>
        <v>78</v>
      </c>
      <c r="CK92" s="48">
        <f t="shared" si="223"/>
        <v>79</v>
      </c>
      <c r="CL92" s="48">
        <f t="shared" si="223"/>
        <v>80</v>
      </c>
      <c r="CM92" s="48">
        <f t="shared" si="223"/>
        <v>81</v>
      </c>
      <c r="CN92" s="48">
        <f t="shared" si="223"/>
        <v>82</v>
      </c>
      <c r="CO92" s="48">
        <f t="shared" si="223"/>
        <v>83</v>
      </c>
      <c r="CP92" s="48">
        <f t="shared" si="223"/>
        <v>84</v>
      </c>
      <c r="CQ92" s="48">
        <f t="shared" si="223"/>
        <v>85</v>
      </c>
      <c r="CR92" s="48">
        <f t="shared" si="223"/>
        <v>86</v>
      </c>
      <c r="CS92" s="48">
        <f t="shared" si="223"/>
        <v>87</v>
      </c>
      <c r="CT92" s="48">
        <f t="shared" si="223"/>
        <v>88</v>
      </c>
      <c r="CU92" s="48">
        <f t="shared" si="223"/>
        <v>89</v>
      </c>
      <c r="CV92" s="48">
        <f t="shared" si="223"/>
        <v>90</v>
      </c>
      <c r="CW92" s="48">
        <f t="shared" si="223"/>
        <v>91</v>
      </c>
      <c r="CX92" s="48">
        <f t="shared" si="223"/>
        <v>92</v>
      </c>
      <c r="CY92" s="48">
        <f t="shared" si="223"/>
        <v>93</v>
      </c>
      <c r="CZ92" s="48">
        <f t="shared" si="223"/>
        <v>94</v>
      </c>
      <c r="DA92" s="48">
        <f t="shared" si="223"/>
        <v>95</v>
      </c>
      <c r="DB92" s="48">
        <f t="shared" si="223"/>
        <v>96</v>
      </c>
      <c r="DC92" s="48">
        <f t="shared" ref="DC92:DZ92" si="224">DB92+1</f>
        <v>97</v>
      </c>
      <c r="DD92" s="48">
        <f t="shared" si="224"/>
        <v>98</v>
      </c>
      <c r="DE92" s="48">
        <f t="shared" si="224"/>
        <v>99</v>
      </c>
      <c r="DF92" s="48">
        <f t="shared" si="224"/>
        <v>100</v>
      </c>
      <c r="DG92" s="48">
        <f t="shared" si="224"/>
        <v>101</v>
      </c>
      <c r="DH92" s="48">
        <f t="shared" si="224"/>
        <v>102</v>
      </c>
      <c r="DI92" s="48">
        <f t="shared" si="224"/>
        <v>103</v>
      </c>
      <c r="DJ92" s="48">
        <f t="shared" si="224"/>
        <v>104</v>
      </c>
      <c r="DK92" s="48">
        <f t="shared" si="224"/>
        <v>105</v>
      </c>
      <c r="DL92" s="48">
        <f t="shared" si="224"/>
        <v>106</v>
      </c>
      <c r="DM92" s="48">
        <f t="shared" si="224"/>
        <v>107</v>
      </c>
      <c r="DN92" s="48">
        <f t="shared" si="224"/>
        <v>108</v>
      </c>
      <c r="DO92" s="48">
        <f t="shared" si="224"/>
        <v>109</v>
      </c>
      <c r="DP92" s="48">
        <f t="shared" si="224"/>
        <v>110</v>
      </c>
      <c r="DQ92" s="48">
        <f t="shared" si="224"/>
        <v>111</v>
      </c>
      <c r="DR92" s="48">
        <f t="shared" si="224"/>
        <v>112</v>
      </c>
      <c r="DS92" s="48">
        <f t="shared" si="224"/>
        <v>113</v>
      </c>
      <c r="DT92" s="48">
        <f t="shared" si="224"/>
        <v>114</v>
      </c>
      <c r="DU92" s="48">
        <f t="shared" si="224"/>
        <v>115</v>
      </c>
      <c r="DV92" s="48">
        <f t="shared" si="224"/>
        <v>116</v>
      </c>
      <c r="DW92" s="48">
        <f t="shared" si="224"/>
        <v>117</v>
      </c>
      <c r="DX92" s="48">
        <f t="shared" si="224"/>
        <v>118</v>
      </c>
      <c r="DY92" s="48">
        <f t="shared" si="224"/>
        <v>119</v>
      </c>
      <c r="DZ92" s="48">
        <f t="shared" si="224"/>
        <v>120</v>
      </c>
      <c r="EA92" s="73"/>
      <c r="EB92" s="66"/>
    </row>
    <row r="93" spans="2:134" x14ac:dyDescent="0.25">
      <c r="B93" t="s">
        <v>29</v>
      </c>
      <c r="G93" s="50">
        <f>E11</f>
        <v>0.14000000000000001</v>
      </c>
    </row>
    <row r="95" spans="2:134" x14ac:dyDescent="0.25">
      <c r="B95" t="s">
        <v>39</v>
      </c>
      <c r="J95" s="28">
        <f>I100</f>
        <v>0</v>
      </c>
      <c r="K95" s="28">
        <f t="shared" ref="K95:BV95" si="225">J100</f>
        <v>1723311.6942992047</v>
      </c>
      <c r="L95" s="28">
        <f t="shared" si="225"/>
        <v>1750872.1072622817</v>
      </c>
      <c r="M95" s="28">
        <f t="shared" si="225"/>
        <v>1790204.411275415</v>
      </c>
      <c r="N95" s="28">
        <f t="shared" si="225"/>
        <v>1852870.3637691122</v>
      </c>
      <c r="O95" s="28">
        <f t="shared" si="225"/>
        <v>1957754.9140415334</v>
      </c>
      <c r="P95" s="28">
        <f t="shared" si="225"/>
        <v>2131960.4827392511</v>
      </c>
      <c r="Q95" s="28">
        <f t="shared" si="225"/>
        <v>2408869.9778570663</v>
      </c>
      <c r="R95" s="28">
        <f t="shared" si="225"/>
        <v>2777046.0026773638</v>
      </c>
      <c r="S95" s="28">
        <f t="shared" si="225"/>
        <v>3259717.0493482118</v>
      </c>
      <c r="T95" s="28">
        <f t="shared" si="225"/>
        <v>3815729.0404463122</v>
      </c>
      <c r="U95" s="28">
        <f t="shared" si="225"/>
        <v>3857621.3646633495</v>
      </c>
      <c r="V95" s="28">
        <f t="shared" si="225"/>
        <v>3899973.6185058146</v>
      </c>
      <c r="W95" s="28">
        <f t="shared" si="225"/>
        <v>3942790.851472972</v>
      </c>
      <c r="X95" s="28">
        <f t="shared" si="225"/>
        <v>3986078.168501792</v>
      </c>
      <c r="Y95" s="28">
        <f t="shared" si="225"/>
        <v>4029840.7305755918</v>
      </c>
      <c r="Z95" s="28">
        <f t="shared" si="225"/>
        <v>4074083.7553393599</v>
      </c>
      <c r="AA95" s="28">
        <f t="shared" si="225"/>
        <v>4118812.5177218374</v>
      </c>
      <c r="AB95" s="28">
        <f t="shared" si="225"/>
        <v>4164032.3505644267</v>
      </c>
      <c r="AC95" s="28">
        <f t="shared" si="225"/>
        <v>4209748.6452570064</v>
      </c>
      <c r="AD95" s="28">
        <f t="shared" si="225"/>
        <v>4255966.8523807265</v>
      </c>
      <c r="AE95" s="28">
        <f t="shared" si="225"/>
        <v>4302692.4823578605</v>
      </c>
      <c r="AF95" s="28">
        <f t="shared" si="225"/>
        <v>4349931.1061087921</v>
      </c>
      <c r="AG95" s="28">
        <f t="shared" si="225"/>
        <v>4397688.3557162145</v>
      </c>
      <c r="AH95" s="28">
        <f t="shared" si="225"/>
        <v>4445969.9250966245</v>
      </c>
      <c r="AI95" s="28">
        <f t="shared" si="225"/>
        <v>4494781.570679184</v>
      </c>
      <c r="AJ95" s="28">
        <f t="shared" si="225"/>
        <v>4544129.1120920386</v>
      </c>
      <c r="AK95" s="28">
        <f t="shared" si="225"/>
        <v>4594018.4328561705</v>
      </c>
      <c r="AL95" s="28">
        <f t="shared" si="225"/>
        <v>4644455.481086866</v>
      </c>
      <c r="AM95" s="28">
        <f t="shared" si="225"/>
        <v>4695446.27020289</v>
      </c>
      <c r="AN95" s="28">
        <f t="shared" si="225"/>
        <v>4746996.8796434421</v>
      </c>
      <c r="AO95" s="28">
        <f t="shared" si="225"/>
        <v>4763577.8775058677</v>
      </c>
      <c r="AP95" s="28">
        <f t="shared" si="225"/>
        <v>4795646.8147170153</v>
      </c>
      <c r="AQ95" s="28">
        <f t="shared" si="225"/>
        <v>4828067.832042004</v>
      </c>
      <c r="AR95" s="28">
        <f t="shared" si="225"/>
        <v>4860844.7949162778</v>
      </c>
      <c r="AS95" s="28">
        <f t="shared" si="225"/>
        <v>4893981.6112133246</v>
      </c>
      <c r="AT95" s="28">
        <f t="shared" si="225"/>
        <v>4927482.231710596</v>
      </c>
      <c r="AU95" s="28">
        <f t="shared" si="225"/>
        <v>4960778.5628928803</v>
      </c>
      <c r="AV95" s="28">
        <f t="shared" si="225"/>
        <v>4994440.4495656984</v>
      </c>
      <c r="AW95" s="28">
        <f t="shared" si="225"/>
        <v>5028471.9051086614</v>
      </c>
      <c r="AX95" s="28">
        <f t="shared" si="225"/>
        <v>5062876.9869636791</v>
      </c>
      <c r="AY95" s="28">
        <f t="shared" si="225"/>
        <v>5097659.7971187169</v>
      </c>
      <c r="AZ95" s="28">
        <f t="shared" si="225"/>
        <v>5132824.4825968575</v>
      </c>
      <c r="BA95" s="28">
        <f t="shared" si="225"/>
        <v>5168375.2359507373</v>
      </c>
      <c r="BB95" s="28">
        <f t="shared" si="225"/>
        <v>5204316.2957624067</v>
      </c>
      <c r="BC95" s="28">
        <f t="shared" si="225"/>
        <v>5240651.9471486807</v>
      </c>
      <c r="BD95" s="28">
        <f t="shared" si="225"/>
        <v>5277386.5222720373</v>
      </c>
      <c r="BE95" s="28">
        <f t="shared" si="225"/>
        <v>5314524.4008571254</v>
      </c>
      <c r="BF95" s="28">
        <f t="shared" si="225"/>
        <v>5352070.010712943</v>
      </c>
      <c r="BG95" s="28">
        <f t="shared" si="225"/>
        <v>5387889.1752314717</v>
      </c>
      <c r="BH95" s="28">
        <f t="shared" si="225"/>
        <v>5424101.5930542285</v>
      </c>
      <c r="BI95" s="28">
        <f t="shared" si="225"/>
        <v>5460711.5816510189</v>
      </c>
      <c r="BJ95" s="28">
        <f t="shared" si="225"/>
        <v>5497723.5058925105</v>
      </c>
      <c r="BK95" s="28">
        <f t="shared" si="225"/>
        <v>5535141.7785706408</v>
      </c>
      <c r="BL95" s="28">
        <f t="shared" si="225"/>
        <v>5572970.8609247357</v>
      </c>
      <c r="BM95" s="28">
        <f t="shared" si="225"/>
        <v>5611215.2631734069</v>
      </c>
      <c r="BN95" s="28">
        <f t="shared" si="225"/>
        <v>5659686.0110386908</v>
      </c>
      <c r="BO95" s="28">
        <f t="shared" si="225"/>
        <v>5708688.9120687023</v>
      </c>
      <c r="BP95" s="28">
        <f t="shared" si="225"/>
        <v>5758229.8086942509</v>
      </c>
      <c r="BQ95" s="28">
        <f t="shared" si="225"/>
        <v>5808314.6074893307</v>
      </c>
      <c r="BR95" s="28">
        <f t="shared" si="225"/>
        <v>5858949.2798753353</v>
      </c>
      <c r="BS95" s="28">
        <f t="shared" si="225"/>
        <v>5907925.2699487861</v>
      </c>
      <c r="BT95" s="28">
        <f t="shared" si="225"/>
        <v>5957438.9601663658</v>
      </c>
      <c r="BU95" s="28">
        <f t="shared" si="225"/>
        <v>6007496.2538583511</v>
      </c>
      <c r="BV95" s="28">
        <f t="shared" si="225"/>
        <v>6058103.1191668073</v>
      </c>
      <c r="BW95" s="28">
        <f t="shared" ref="BW95:DZ95" si="226">BV100</f>
        <v>6109265.5897571472</v>
      </c>
      <c r="BX95" s="28">
        <f t="shared" si="226"/>
        <v>6160989.7655375041</v>
      </c>
      <c r="BY95" s="28">
        <f t="shared" si="226"/>
        <v>6213281.8133859979</v>
      </c>
      <c r="BZ95" s="28">
        <f t="shared" si="226"/>
        <v>6266147.9678859916</v>
      </c>
      <c r="CA95" s="28">
        <f t="shared" si="226"/>
        <v>6319594.5320694158</v>
      </c>
      <c r="CB95" s="28">
        <f t="shared" si="226"/>
        <v>6373627.8781682551</v>
      </c>
      <c r="CC95" s="28">
        <f t="shared" si="226"/>
        <v>6428254.4483742863</v>
      </c>
      <c r="CD95" s="28">
        <f t="shared" si="226"/>
        <v>6483480.7556071552</v>
      </c>
      <c r="CE95" s="28">
        <f t="shared" si="226"/>
        <v>6537020.3377507823</v>
      </c>
      <c r="CF95" s="28">
        <f t="shared" si="226"/>
        <v>6591147.723040238</v>
      </c>
      <c r="CG95" s="28">
        <f t="shared" si="226"/>
        <v>6645869.3648792366</v>
      </c>
      <c r="CH95" s="28">
        <f t="shared" si="226"/>
        <v>6701191.7875224566</v>
      </c>
      <c r="CI95" s="28">
        <f t="shared" si="226"/>
        <v>6757121.5868534008</v>
      </c>
      <c r="CJ95" s="28">
        <f t="shared" si="226"/>
        <v>6813665.4311708026</v>
      </c>
      <c r="CK95" s="28">
        <f t="shared" si="226"/>
        <v>6870830.0619836589</v>
      </c>
      <c r="CL95" s="28">
        <f t="shared" si="226"/>
        <v>6928622.2948149955</v>
      </c>
      <c r="CM95" s="28">
        <f t="shared" si="226"/>
        <v>6987049.0200144574</v>
      </c>
      <c r="CN95" s="28">
        <f t="shared" si="226"/>
        <v>7046117.2035798179</v>
      </c>
      <c r="CO95" s="28">
        <f t="shared" si="226"/>
        <v>7105833.8879875084</v>
      </c>
      <c r="CP95" s="28">
        <f t="shared" si="226"/>
        <v>7166206.1930322656</v>
      </c>
      <c r="CQ95" s="28">
        <f t="shared" si="226"/>
        <v>7224867.2225529496</v>
      </c>
      <c r="CR95" s="28">
        <f t="shared" si="226"/>
        <v>7284172.2828319864</v>
      </c>
      <c r="CS95" s="28">
        <f t="shared" si="226"/>
        <v>7344128.4445877224</v>
      </c>
      <c r="CT95" s="28">
        <f t="shared" si="226"/>
        <v>7404742.856166875</v>
      </c>
      <c r="CU95" s="28">
        <f t="shared" si="226"/>
        <v>7466022.744396802</v>
      </c>
      <c r="CV95" s="28">
        <f t="shared" si="226"/>
        <v>7527975.4154471289</v>
      </c>
      <c r="CW95" s="28">
        <f t="shared" si="226"/>
        <v>7590608.255700835</v>
      </c>
      <c r="CX95" s="28">
        <f t="shared" si="226"/>
        <v>7653928.7326349057</v>
      </c>
      <c r="CY95" s="28">
        <f t="shared" si="226"/>
        <v>7717944.3957106499</v>
      </c>
      <c r="CZ95" s="28">
        <f t="shared" si="226"/>
        <v>7782662.8772737952</v>
      </c>
      <c r="DA95" s="28">
        <f t="shared" si="226"/>
        <v>7848091.8934644619</v>
      </c>
      <c r="DB95" s="28">
        <f t="shared" si="226"/>
        <v>7914239.2451371318</v>
      </c>
      <c r="DC95" s="28">
        <f t="shared" si="226"/>
        <v>7978655.0005334932</v>
      </c>
      <c r="DD95" s="28">
        <f t="shared" si="226"/>
        <v>8043777.9669716097</v>
      </c>
      <c r="DE95" s="28">
        <f t="shared" si="226"/>
        <v>8109615.908816807</v>
      </c>
      <c r="DF95" s="28">
        <f t="shared" si="226"/>
        <v>8176176.6756782262</v>
      </c>
      <c r="DG95" s="28">
        <f t="shared" si="226"/>
        <v>8243468.2033447074</v>
      </c>
      <c r="DH95" s="28">
        <f t="shared" si="226"/>
        <v>8311498.5147309396</v>
      </c>
      <c r="DI95" s="28">
        <f t="shared" si="226"/>
        <v>8380275.7208340066</v>
      </c>
      <c r="DJ95" s="28">
        <f t="shared" si="226"/>
        <v>8449808.0217004232</v>
      </c>
      <c r="DK95" s="28">
        <f t="shared" si="226"/>
        <v>8520103.707403807</v>
      </c>
      <c r="DL95" s="28">
        <f t="shared" si="226"/>
        <v>8591171.159033265</v>
      </c>
      <c r="DM95" s="28">
        <f t="shared" si="226"/>
        <v>8663018.849692639</v>
      </c>
      <c r="DN95" s="28">
        <f t="shared" si="226"/>
        <v>8735655.3455107231</v>
      </c>
      <c r="DO95" s="28">
        <f t="shared" si="226"/>
        <v>8806545.0025209542</v>
      </c>
      <c r="DP95" s="28">
        <f t="shared" si="226"/>
        <v>8878212.9465802982</v>
      </c>
      <c r="DQ95" s="28">
        <f t="shared" si="226"/>
        <v>8950667.7223870438</v>
      </c>
      <c r="DR95" s="28">
        <f t="shared" si="226"/>
        <v>9023917.968450455</v>
      </c>
      <c r="DS95" s="28">
        <f t="shared" si="226"/>
        <v>9097972.4181207102</v>
      </c>
      <c r="DT95" s="28">
        <f t="shared" si="226"/>
        <v>9172839.9006301463</v>
      </c>
      <c r="DU95" s="28">
        <f t="shared" si="226"/>
        <v>9248529.3421459366</v>
      </c>
      <c r="DV95" s="28">
        <f t="shared" si="226"/>
        <v>9325049.7668343186</v>
      </c>
      <c r="DW95" s="28">
        <f t="shared" si="226"/>
        <v>9402410.2979365196</v>
      </c>
      <c r="DX95" s="28">
        <f t="shared" si="226"/>
        <v>9480620.1588564776</v>
      </c>
      <c r="DY95" s="28">
        <f t="shared" si="226"/>
        <v>9559688.6742605194</v>
      </c>
      <c r="DZ95" s="28">
        <f t="shared" si="226"/>
        <v>9639625.2711891029</v>
      </c>
      <c r="EB95" s="69"/>
    </row>
    <row r="96" spans="2:134" x14ac:dyDescent="0.25">
      <c r="B96" t="s">
        <v>31</v>
      </c>
      <c r="J96" s="28">
        <f>J95*(((1+$G$93)^(1/12))-1)</f>
        <v>0</v>
      </c>
      <c r="K96" s="28">
        <f t="shared" ref="K96:BV96" si="227">K95*(((1+$G$93)^(1/12))-1)</f>
        <v>18919.983955713538</v>
      </c>
      <c r="L96" s="28">
        <f t="shared" si="227"/>
        <v>19222.565649320801</v>
      </c>
      <c r="M96" s="28">
        <f t="shared" si="227"/>
        <v>19654.389191940205</v>
      </c>
      <c r="N96" s="28">
        <f t="shared" si="227"/>
        <v>20342.38940668511</v>
      </c>
      <c r="O96" s="28">
        <f t="shared" si="227"/>
        <v>21493.901355986545</v>
      </c>
      <c r="P96" s="28">
        <f t="shared" si="227"/>
        <v>23406.478503614559</v>
      </c>
      <c r="Q96" s="28">
        <f t="shared" si="227"/>
        <v>26446.626854110331</v>
      </c>
      <c r="R96" s="28">
        <f t="shared" si="227"/>
        <v>30488.776922215762</v>
      </c>
      <c r="S96" s="28">
        <f t="shared" si="227"/>
        <v>35787.950884250262</v>
      </c>
      <c r="T96" s="28">
        <f t="shared" si="227"/>
        <v>41892.324217037465</v>
      </c>
      <c r="U96" s="28">
        <f t="shared" si="227"/>
        <v>42352.253842464983</v>
      </c>
      <c r="V96" s="28">
        <f t="shared" si="227"/>
        <v>42817.232967157572</v>
      </c>
      <c r="W96" s="28">
        <f t="shared" si="227"/>
        <v>43287.317028820085</v>
      </c>
      <c r="X96" s="28">
        <f t="shared" si="227"/>
        <v>43762.562073799716</v>
      </c>
      <c r="Y96" s="28">
        <f t="shared" si="227"/>
        <v>44243.024763768241</v>
      </c>
      <c r="Z96" s="28">
        <f t="shared" si="227"/>
        <v>44728.762382477507</v>
      </c>
      <c r="AA96" s="28">
        <f t="shared" si="227"/>
        <v>45219.832842589218</v>
      </c>
      <c r="AB96" s="28">
        <f t="shared" si="227"/>
        <v>45716.294692579599</v>
      </c>
      <c r="AC96" s="28">
        <f t="shared" si="227"/>
        <v>46218.207123719927</v>
      </c>
      <c r="AD96" s="28">
        <f t="shared" si="227"/>
        <v>46725.629977133707</v>
      </c>
      <c r="AE96" s="28">
        <f t="shared" si="227"/>
        <v>47238.623750931249</v>
      </c>
      <c r="AF96" s="28">
        <f t="shared" si="227"/>
        <v>47757.249607422673</v>
      </c>
      <c r="AG96" s="28">
        <f t="shared" si="227"/>
        <v>48281.569380410045</v>
      </c>
      <c r="AH96" s="28">
        <f t="shared" si="227"/>
        <v>48811.645582559591</v>
      </c>
      <c r="AI96" s="28">
        <f t="shared" si="227"/>
        <v>49347.541412854851</v>
      </c>
      <c r="AJ96" s="28">
        <f t="shared" si="227"/>
        <v>49889.320764131633</v>
      </c>
      <c r="AK96" s="28">
        <f t="shared" si="227"/>
        <v>50437.048230695749</v>
      </c>
      <c r="AL96" s="28">
        <f t="shared" si="227"/>
        <v>50990.789116024316</v>
      </c>
      <c r="AM96" s="28">
        <f t="shared" si="227"/>
        <v>51550.609440551656</v>
      </c>
      <c r="AN96" s="28">
        <f t="shared" si="227"/>
        <v>52116.575949540696</v>
      </c>
      <c r="AO96" s="28">
        <f t="shared" si="227"/>
        <v>52298.616270258404</v>
      </c>
      <c r="AP96" s="28">
        <f t="shared" si="227"/>
        <v>52650.696384099007</v>
      </c>
      <c r="AQ96" s="28">
        <f t="shared" si="227"/>
        <v>53006.641933384068</v>
      </c>
      <c r="AR96" s="28">
        <f t="shared" si="227"/>
        <v>53366.495356157051</v>
      </c>
      <c r="AS96" s="28">
        <f t="shared" si="227"/>
        <v>53730.299556382422</v>
      </c>
      <c r="AT96" s="28">
        <f t="shared" si="227"/>
        <v>54098.097909060911</v>
      </c>
      <c r="AU96" s="28">
        <f t="shared" si="227"/>
        <v>54463.653399595154</v>
      </c>
      <c r="AV96" s="28">
        <f t="shared" si="227"/>
        <v>54833.222269739541</v>
      </c>
      <c r="AW96" s="28">
        <f t="shared" si="227"/>
        <v>55206.848581794642</v>
      </c>
      <c r="AX96" s="28">
        <f t="shared" si="227"/>
        <v>55584.576881814479</v>
      </c>
      <c r="AY96" s="28">
        <f t="shared" si="227"/>
        <v>55966.452204917623</v>
      </c>
      <c r="AZ96" s="28">
        <f t="shared" si="227"/>
        <v>56352.520080656548</v>
      </c>
      <c r="BA96" s="28">
        <f t="shared" si="227"/>
        <v>56742.826538445923</v>
      </c>
      <c r="BB96" s="28">
        <f t="shared" si="227"/>
        <v>57137.418113050575</v>
      </c>
      <c r="BC96" s="28">
        <f t="shared" si="227"/>
        <v>57536.341850133591</v>
      </c>
      <c r="BD96" s="28">
        <f t="shared" si="227"/>
        <v>57939.645311865446</v>
      </c>
      <c r="BE96" s="28">
        <f t="shared" si="227"/>
        <v>58347.376582594647</v>
      </c>
      <c r="BF96" s="28">
        <f t="shared" si="227"/>
        <v>58759.584274580644</v>
      </c>
      <c r="BG96" s="28">
        <f t="shared" si="227"/>
        <v>59152.837578808474</v>
      </c>
      <c r="BH96" s="28">
        <f t="shared" si="227"/>
        <v>59550.408352842343</v>
      </c>
      <c r="BI96" s="28">
        <f t="shared" si="227"/>
        <v>59952.343997544041</v>
      </c>
      <c r="BJ96" s="28">
        <f t="shared" si="227"/>
        <v>60358.692434182412</v>
      </c>
      <c r="BK96" s="28">
        <f t="shared" si="227"/>
        <v>60769.50211014683</v>
      </c>
      <c r="BL96" s="28">
        <f t="shared" si="227"/>
        <v>61184.822004723355</v>
      </c>
      <c r="BM96" s="28">
        <f t="shared" si="227"/>
        <v>61604.701634934398</v>
      </c>
      <c r="BN96" s="28">
        <f t="shared" si="227"/>
        <v>62136.854799661531</v>
      </c>
      <c r="BO96" s="28">
        <f t="shared" si="227"/>
        <v>62674.850395199035</v>
      </c>
      <c r="BP96" s="28">
        <f t="shared" si="227"/>
        <v>63218.752564729781</v>
      </c>
      <c r="BQ96" s="28">
        <f t="shared" si="227"/>
        <v>63768.626155655184</v>
      </c>
      <c r="BR96" s="28">
        <f t="shared" si="227"/>
        <v>64324.536727326667</v>
      </c>
      <c r="BS96" s="28">
        <f t="shared" si="227"/>
        <v>64862.236871456247</v>
      </c>
      <c r="BT96" s="28">
        <f t="shared" si="227"/>
        <v>65405.840345861805</v>
      </c>
      <c r="BU96" s="28">
        <f t="shared" si="227"/>
        <v>65955.411962332466</v>
      </c>
      <c r="BV96" s="28">
        <f t="shared" si="227"/>
        <v>66511.017244216375</v>
      </c>
      <c r="BW96" s="28">
        <f t="shared" ref="BW96:DZ96" si="228">BW95*(((1+$G$93)^(1/12))-1)</f>
        <v>67072.722434232812</v>
      </c>
      <c r="BX96" s="28">
        <f t="shared" si="228"/>
        <v>67640.594502370106</v>
      </c>
      <c r="BY96" s="28">
        <f t="shared" si="228"/>
        <v>68214.701153870104</v>
      </c>
      <c r="BZ96" s="28">
        <f t="shared" si="228"/>
        <v>68795.110837300526</v>
      </c>
      <c r="CA96" s="28">
        <f t="shared" si="228"/>
        <v>69381.892752715794</v>
      </c>
      <c r="CB96" s="28">
        <f t="shared" si="228"/>
        <v>69975.11685990743</v>
      </c>
      <c r="CC96" s="28">
        <f t="shared" si="228"/>
        <v>70574.853886745201</v>
      </c>
      <c r="CD96" s="28">
        <f t="shared" si="228"/>
        <v>71181.17533760966</v>
      </c>
      <c r="CE96" s="28">
        <f t="shared" si="228"/>
        <v>71768.978483438696</v>
      </c>
      <c r="CF96" s="28">
        <f t="shared" si="228"/>
        <v>72363.235032981625</v>
      </c>
      <c r="CG96" s="28">
        <f t="shared" si="228"/>
        <v>72964.015837202402</v>
      </c>
      <c r="CH96" s="28">
        <f t="shared" si="228"/>
        <v>73571.392524927243</v>
      </c>
      <c r="CI96" s="28">
        <f t="shared" si="228"/>
        <v>74185.437511384589</v>
      </c>
      <c r="CJ96" s="28">
        <f t="shared" si="228"/>
        <v>74806.224006838995</v>
      </c>
      <c r="CK96" s="28">
        <f t="shared" si="228"/>
        <v>75433.826025319664</v>
      </c>
      <c r="CL96" s="28">
        <f t="shared" si="228"/>
        <v>76068.318393444875</v>
      </c>
      <c r="CM96" s="28">
        <f t="shared" si="228"/>
        <v>76709.776759343236</v>
      </c>
      <c r="CN96" s="28">
        <f t="shared" si="228"/>
        <v>77358.277601672991</v>
      </c>
      <c r="CO96" s="28">
        <f t="shared" si="228"/>
        <v>78013.89823874025</v>
      </c>
      <c r="CP96" s="28">
        <f t="shared" si="228"/>
        <v>78676.716837717351</v>
      </c>
      <c r="CQ96" s="28">
        <f t="shared" si="228"/>
        <v>79320.747596069705</v>
      </c>
      <c r="CR96" s="28">
        <f t="shared" si="228"/>
        <v>79971.849072769357</v>
      </c>
      <c r="CS96" s="28">
        <f t="shared" si="228"/>
        <v>80630.098896186231</v>
      </c>
      <c r="CT96" s="28">
        <f t="shared" si="228"/>
        <v>81295.575546960623</v>
      </c>
      <c r="CU96" s="28">
        <f t="shared" si="228"/>
        <v>81968.358367360182</v>
      </c>
      <c r="CV96" s="28">
        <f t="shared" si="228"/>
        <v>82648.527570739505</v>
      </c>
      <c r="CW96" s="28">
        <f t="shared" si="228"/>
        <v>83336.164251103808</v>
      </c>
      <c r="CX96" s="28">
        <f t="shared" si="228"/>
        <v>84031.350392777356</v>
      </c>
      <c r="CY96" s="28">
        <f t="shared" si="228"/>
        <v>84734.168880178127</v>
      </c>
      <c r="CZ96" s="28">
        <f t="shared" si="228"/>
        <v>85444.703507699931</v>
      </c>
      <c r="DA96" s="28">
        <f t="shared" si="228"/>
        <v>86163.038989702764</v>
      </c>
      <c r="DB96" s="28">
        <f t="shared" si="228"/>
        <v>86889.260970613061</v>
      </c>
      <c r="DC96" s="28">
        <f t="shared" si="228"/>
        <v>87596.472012368307</v>
      </c>
      <c r="DD96" s="28">
        <f t="shared" si="228"/>
        <v>88311.447419448494</v>
      </c>
      <c r="DE96" s="28">
        <f t="shared" si="228"/>
        <v>89034.272435671053</v>
      </c>
      <c r="DF96" s="28">
        <f t="shared" si="228"/>
        <v>89765.033240732577</v>
      </c>
      <c r="DG96" s="28">
        <f t="shared" si="228"/>
        <v>90503.816960483877</v>
      </c>
      <c r="DH96" s="28">
        <f t="shared" si="228"/>
        <v>91250.711677317522</v>
      </c>
      <c r="DI96" s="28">
        <f t="shared" si="228"/>
        <v>92005.806440669665</v>
      </c>
      <c r="DJ96" s="28">
        <f t="shared" si="228"/>
        <v>92769.191277636972</v>
      </c>
      <c r="DK96" s="28">
        <f t="shared" si="228"/>
        <v>93540.957203710335</v>
      </c>
      <c r="DL96" s="28">
        <f t="shared" si="228"/>
        <v>94321.19623362628</v>
      </c>
      <c r="DM96" s="28">
        <f t="shared" si="228"/>
        <v>95110.001392337406</v>
      </c>
      <c r="DN96" s="28">
        <f t="shared" si="228"/>
        <v>95907.466726103536</v>
      </c>
      <c r="DO96" s="28">
        <f t="shared" si="228"/>
        <v>96685.753775217439</v>
      </c>
      <c r="DP96" s="28">
        <f t="shared" si="228"/>
        <v>97472.58552261829</v>
      </c>
      <c r="DQ96" s="28">
        <f t="shared" si="228"/>
        <v>98268.055779283561</v>
      </c>
      <c r="DR96" s="28">
        <f t="shared" si="228"/>
        <v>99072.259386127524</v>
      </c>
      <c r="DS96" s="28">
        <f t="shared" si="228"/>
        <v>99885.292225308833</v>
      </c>
      <c r="DT96" s="28">
        <f t="shared" si="228"/>
        <v>100707.25123166213</v>
      </c>
      <c r="DU96" s="28">
        <f t="shared" si="228"/>
        <v>101538.2344042553</v>
      </c>
      <c r="DV96" s="28">
        <f t="shared" si="228"/>
        <v>102378.34081807346</v>
      </c>
      <c r="DW96" s="28">
        <f t="shared" si="228"/>
        <v>103227.67063583131</v>
      </c>
      <c r="DX96" s="28">
        <f t="shared" si="228"/>
        <v>104086.32511991517</v>
      </c>
      <c r="DY96" s="28">
        <f t="shared" si="228"/>
        <v>104954.40664445616</v>
      </c>
      <c r="DZ96" s="28">
        <f t="shared" si="228"/>
        <v>105832.01870753577</v>
      </c>
      <c r="EB96" s="69"/>
    </row>
    <row r="97" spans="2:132" x14ac:dyDescent="0.25">
      <c r="B97" t="s">
        <v>30</v>
      </c>
      <c r="J97" s="28">
        <f>J69</f>
        <v>1723311.6942992047</v>
      </c>
      <c r="K97" s="28">
        <f t="shared" ref="K97:BV97" si="229">K69</f>
        <v>8640.4290073635511</v>
      </c>
      <c r="L97" s="28">
        <f t="shared" si="229"/>
        <v>20109.73836381239</v>
      </c>
      <c r="M97" s="28">
        <f t="shared" si="229"/>
        <v>43011.56330175692</v>
      </c>
      <c r="N97" s="28">
        <f t="shared" si="229"/>
        <v>84542.160865736136</v>
      </c>
      <c r="O97" s="28">
        <f t="shared" si="229"/>
        <v>152711.66734173146</v>
      </c>
      <c r="P97" s="28">
        <f t="shared" si="229"/>
        <v>253503.01661420055</v>
      </c>
      <c r="Q97" s="28">
        <f t="shared" si="229"/>
        <v>341729.39796618692</v>
      </c>
      <c r="R97" s="28">
        <f t="shared" si="229"/>
        <v>452182.26974863233</v>
      </c>
      <c r="S97" s="28">
        <f t="shared" si="229"/>
        <v>520224.0402138498</v>
      </c>
      <c r="T97" s="28">
        <f t="shared" si="229"/>
        <v>0</v>
      </c>
      <c r="U97" s="28">
        <f t="shared" si="229"/>
        <v>0</v>
      </c>
      <c r="V97" s="28">
        <f t="shared" si="229"/>
        <v>0</v>
      </c>
      <c r="W97" s="28">
        <f t="shared" si="229"/>
        <v>0</v>
      </c>
      <c r="X97" s="28">
        <f t="shared" si="229"/>
        <v>0</v>
      </c>
      <c r="Y97" s="28">
        <f t="shared" si="229"/>
        <v>0</v>
      </c>
      <c r="Z97" s="28">
        <f t="shared" si="229"/>
        <v>0</v>
      </c>
      <c r="AA97" s="28">
        <f t="shared" si="229"/>
        <v>0</v>
      </c>
      <c r="AB97" s="28">
        <f t="shared" si="229"/>
        <v>0</v>
      </c>
      <c r="AC97" s="28">
        <f t="shared" si="229"/>
        <v>0</v>
      </c>
      <c r="AD97" s="28">
        <f t="shared" si="229"/>
        <v>0</v>
      </c>
      <c r="AE97" s="28">
        <f t="shared" si="229"/>
        <v>0</v>
      </c>
      <c r="AF97" s="28">
        <f t="shared" si="229"/>
        <v>0</v>
      </c>
      <c r="AG97" s="28">
        <f t="shared" si="229"/>
        <v>0</v>
      </c>
      <c r="AH97" s="28">
        <f t="shared" si="229"/>
        <v>0</v>
      </c>
      <c r="AI97" s="28">
        <f t="shared" si="229"/>
        <v>0</v>
      </c>
      <c r="AJ97" s="28">
        <f t="shared" si="229"/>
        <v>0</v>
      </c>
      <c r="AK97" s="28">
        <f t="shared" si="229"/>
        <v>0</v>
      </c>
      <c r="AL97" s="28">
        <f t="shared" si="229"/>
        <v>0</v>
      </c>
      <c r="AM97" s="28">
        <f t="shared" si="229"/>
        <v>0</v>
      </c>
      <c r="AN97" s="28">
        <f t="shared" si="229"/>
        <v>0</v>
      </c>
      <c r="AO97" s="28">
        <f t="shared" si="229"/>
        <v>0</v>
      </c>
      <c r="AP97" s="28">
        <f t="shared" si="229"/>
        <v>0</v>
      </c>
      <c r="AQ97" s="28">
        <f t="shared" si="229"/>
        <v>0</v>
      </c>
      <c r="AR97" s="28">
        <f t="shared" si="229"/>
        <v>0</v>
      </c>
      <c r="AS97" s="28">
        <f t="shared" si="229"/>
        <v>0</v>
      </c>
      <c r="AT97" s="28">
        <f t="shared" si="229"/>
        <v>0</v>
      </c>
      <c r="AU97" s="28">
        <f t="shared" si="229"/>
        <v>0</v>
      </c>
      <c r="AV97" s="28">
        <f t="shared" si="229"/>
        <v>0</v>
      </c>
      <c r="AW97" s="28">
        <f t="shared" si="229"/>
        <v>0</v>
      </c>
      <c r="AX97" s="28">
        <f t="shared" si="229"/>
        <v>0</v>
      </c>
      <c r="AY97" s="28">
        <f t="shared" si="229"/>
        <v>0</v>
      </c>
      <c r="AZ97" s="28">
        <f t="shared" si="229"/>
        <v>0</v>
      </c>
      <c r="BA97" s="28">
        <f t="shared" si="229"/>
        <v>0</v>
      </c>
      <c r="BB97" s="28">
        <f t="shared" si="229"/>
        <v>0</v>
      </c>
      <c r="BC97" s="28">
        <f t="shared" si="229"/>
        <v>0</v>
      </c>
      <c r="BD97" s="28">
        <f t="shared" si="229"/>
        <v>0</v>
      </c>
      <c r="BE97" s="28">
        <f t="shared" si="229"/>
        <v>0</v>
      </c>
      <c r="BF97" s="28">
        <f t="shared" si="229"/>
        <v>0</v>
      </c>
      <c r="BG97" s="28">
        <f t="shared" si="229"/>
        <v>0</v>
      </c>
      <c r="BH97" s="28">
        <f t="shared" si="229"/>
        <v>0</v>
      </c>
      <c r="BI97" s="28">
        <f t="shared" si="229"/>
        <v>0</v>
      </c>
      <c r="BJ97" s="28">
        <f t="shared" si="229"/>
        <v>0</v>
      </c>
      <c r="BK97" s="28">
        <f t="shared" si="229"/>
        <v>0</v>
      </c>
      <c r="BL97" s="28">
        <f t="shared" si="229"/>
        <v>0</v>
      </c>
      <c r="BM97" s="28">
        <f t="shared" si="229"/>
        <v>0</v>
      </c>
      <c r="BN97" s="28">
        <f t="shared" si="229"/>
        <v>0</v>
      </c>
      <c r="BO97" s="28">
        <f t="shared" si="229"/>
        <v>0</v>
      </c>
      <c r="BP97" s="28">
        <f t="shared" si="229"/>
        <v>0</v>
      </c>
      <c r="BQ97" s="28">
        <f t="shared" si="229"/>
        <v>0</v>
      </c>
      <c r="BR97" s="28">
        <f t="shared" si="229"/>
        <v>0</v>
      </c>
      <c r="BS97" s="28">
        <f t="shared" si="229"/>
        <v>0</v>
      </c>
      <c r="BT97" s="28">
        <f t="shared" si="229"/>
        <v>0</v>
      </c>
      <c r="BU97" s="28">
        <f t="shared" si="229"/>
        <v>0</v>
      </c>
      <c r="BV97" s="28">
        <f t="shared" si="229"/>
        <v>0</v>
      </c>
      <c r="BW97" s="28">
        <f t="shared" ref="BW97:DZ97" si="230">BW69</f>
        <v>0</v>
      </c>
      <c r="BX97" s="28">
        <f t="shared" si="230"/>
        <v>0</v>
      </c>
      <c r="BY97" s="28">
        <f t="shared" si="230"/>
        <v>0</v>
      </c>
      <c r="BZ97" s="28">
        <f t="shared" si="230"/>
        <v>0</v>
      </c>
      <c r="CA97" s="28">
        <f t="shared" si="230"/>
        <v>0</v>
      </c>
      <c r="CB97" s="28">
        <f t="shared" si="230"/>
        <v>0</v>
      </c>
      <c r="CC97" s="28">
        <f t="shared" si="230"/>
        <v>0</v>
      </c>
      <c r="CD97" s="28">
        <f t="shared" si="230"/>
        <v>0</v>
      </c>
      <c r="CE97" s="28">
        <f t="shared" si="230"/>
        <v>0</v>
      </c>
      <c r="CF97" s="28">
        <f t="shared" si="230"/>
        <v>0</v>
      </c>
      <c r="CG97" s="28">
        <f t="shared" si="230"/>
        <v>0</v>
      </c>
      <c r="CH97" s="28">
        <f t="shared" si="230"/>
        <v>0</v>
      </c>
      <c r="CI97" s="28">
        <f t="shared" si="230"/>
        <v>0</v>
      </c>
      <c r="CJ97" s="28">
        <f t="shared" si="230"/>
        <v>0</v>
      </c>
      <c r="CK97" s="28">
        <f t="shared" si="230"/>
        <v>0</v>
      </c>
      <c r="CL97" s="28">
        <f t="shared" si="230"/>
        <v>0</v>
      </c>
      <c r="CM97" s="28">
        <f t="shared" si="230"/>
        <v>0</v>
      </c>
      <c r="CN97" s="28">
        <f t="shared" si="230"/>
        <v>0</v>
      </c>
      <c r="CO97" s="28">
        <f t="shared" si="230"/>
        <v>0</v>
      </c>
      <c r="CP97" s="28">
        <f t="shared" si="230"/>
        <v>0</v>
      </c>
      <c r="CQ97" s="28">
        <f t="shared" si="230"/>
        <v>0</v>
      </c>
      <c r="CR97" s="28">
        <f t="shared" si="230"/>
        <v>0</v>
      </c>
      <c r="CS97" s="28">
        <f t="shared" si="230"/>
        <v>0</v>
      </c>
      <c r="CT97" s="28">
        <f t="shared" si="230"/>
        <v>0</v>
      </c>
      <c r="CU97" s="28">
        <f t="shared" si="230"/>
        <v>0</v>
      </c>
      <c r="CV97" s="28">
        <f t="shared" si="230"/>
        <v>0</v>
      </c>
      <c r="CW97" s="28">
        <f t="shared" si="230"/>
        <v>0</v>
      </c>
      <c r="CX97" s="28">
        <f t="shared" si="230"/>
        <v>0</v>
      </c>
      <c r="CY97" s="28">
        <f t="shared" si="230"/>
        <v>0</v>
      </c>
      <c r="CZ97" s="28">
        <f t="shared" si="230"/>
        <v>0</v>
      </c>
      <c r="DA97" s="28">
        <f t="shared" si="230"/>
        <v>0</v>
      </c>
      <c r="DB97" s="28">
        <f t="shared" si="230"/>
        <v>0</v>
      </c>
      <c r="DC97" s="28">
        <f t="shared" si="230"/>
        <v>0</v>
      </c>
      <c r="DD97" s="28">
        <f t="shared" si="230"/>
        <v>0</v>
      </c>
      <c r="DE97" s="28">
        <f t="shared" si="230"/>
        <v>0</v>
      </c>
      <c r="DF97" s="28">
        <f t="shared" si="230"/>
        <v>0</v>
      </c>
      <c r="DG97" s="28">
        <f t="shared" si="230"/>
        <v>0</v>
      </c>
      <c r="DH97" s="28">
        <f t="shared" si="230"/>
        <v>0</v>
      </c>
      <c r="DI97" s="28">
        <f t="shared" si="230"/>
        <v>0</v>
      </c>
      <c r="DJ97" s="28">
        <f t="shared" si="230"/>
        <v>0</v>
      </c>
      <c r="DK97" s="28">
        <f t="shared" si="230"/>
        <v>0</v>
      </c>
      <c r="DL97" s="28">
        <f t="shared" si="230"/>
        <v>0</v>
      </c>
      <c r="DM97" s="28">
        <f t="shared" si="230"/>
        <v>0</v>
      </c>
      <c r="DN97" s="28">
        <f t="shared" si="230"/>
        <v>0</v>
      </c>
      <c r="DO97" s="28">
        <f t="shared" si="230"/>
        <v>0</v>
      </c>
      <c r="DP97" s="28">
        <f t="shared" si="230"/>
        <v>0</v>
      </c>
      <c r="DQ97" s="28">
        <f t="shared" si="230"/>
        <v>0</v>
      </c>
      <c r="DR97" s="28">
        <f t="shared" si="230"/>
        <v>0</v>
      </c>
      <c r="DS97" s="28">
        <f t="shared" si="230"/>
        <v>0</v>
      </c>
      <c r="DT97" s="28">
        <f t="shared" si="230"/>
        <v>0</v>
      </c>
      <c r="DU97" s="28">
        <f t="shared" si="230"/>
        <v>0</v>
      </c>
      <c r="DV97" s="28">
        <f t="shared" si="230"/>
        <v>0</v>
      </c>
      <c r="DW97" s="28">
        <f t="shared" si="230"/>
        <v>0</v>
      </c>
      <c r="DX97" s="28">
        <f t="shared" si="230"/>
        <v>0</v>
      </c>
      <c r="DY97" s="28">
        <f t="shared" si="230"/>
        <v>0</v>
      </c>
      <c r="DZ97" s="28">
        <f t="shared" si="230"/>
        <v>0</v>
      </c>
      <c r="EB97" s="69"/>
    </row>
    <row r="98" spans="2:132" x14ac:dyDescent="0.25">
      <c r="B98" t="s">
        <v>70</v>
      </c>
      <c r="J98" s="28">
        <f>J85+J56</f>
        <v>0</v>
      </c>
      <c r="K98" s="28">
        <f t="shared" ref="K98:BV98" si="231">K85+K56</f>
        <v>0</v>
      </c>
      <c r="L98" s="28">
        <f t="shared" si="231"/>
        <v>0</v>
      </c>
      <c r="M98" s="28">
        <f t="shared" si="231"/>
        <v>0</v>
      </c>
      <c r="N98" s="28">
        <f t="shared" si="231"/>
        <v>0</v>
      </c>
      <c r="O98" s="28">
        <f t="shared" si="231"/>
        <v>0</v>
      </c>
      <c r="P98" s="28">
        <f t="shared" si="231"/>
        <v>0</v>
      </c>
      <c r="Q98" s="28">
        <f t="shared" si="231"/>
        <v>0</v>
      </c>
      <c r="R98" s="28">
        <f t="shared" si="231"/>
        <v>0</v>
      </c>
      <c r="S98" s="28">
        <f t="shared" si="231"/>
        <v>0</v>
      </c>
      <c r="T98" s="28">
        <f t="shared" si="231"/>
        <v>0</v>
      </c>
      <c r="U98" s="28">
        <f t="shared" si="231"/>
        <v>0</v>
      </c>
      <c r="V98" s="28">
        <f t="shared" si="231"/>
        <v>0</v>
      </c>
      <c r="W98" s="28">
        <f t="shared" si="231"/>
        <v>0</v>
      </c>
      <c r="X98" s="28">
        <f t="shared" si="231"/>
        <v>0</v>
      </c>
      <c r="Y98" s="28">
        <f t="shared" si="231"/>
        <v>0</v>
      </c>
      <c r="Z98" s="28">
        <f t="shared" si="231"/>
        <v>0</v>
      </c>
      <c r="AA98" s="28">
        <f t="shared" si="231"/>
        <v>0</v>
      </c>
      <c r="AB98" s="28">
        <f t="shared" si="231"/>
        <v>0</v>
      </c>
      <c r="AC98" s="28">
        <f t="shared" si="231"/>
        <v>0</v>
      </c>
      <c r="AD98" s="28">
        <f t="shared" si="231"/>
        <v>0</v>
      </c>
      <c r="AE98" s="28">
        <f t="shared" si="231"/>
        <v>0</v>
      </c>
      <c r="AF98" s="28">
        <f t="shared" si="231"/>
        <v>0</v>
      </c>
      <c r="AG98" s="28">
        <f t="shared" si="231"/>
        <v>0</v>
      </c>
      <c r="AH98" s="28">
        <f t="shared" si="231"/>
        <v>0</v>
      </c>
      <c r="AI98" s="28">
        <f t="shared" si="231"/>
        <v>0</v>
      </c>
      <c r="AJ98" s="28">
        <f t="shared" si="231"/>
        <v>0</v>
      </c>
      <c r="AK98" s="28">
        <f t="shared" si="231"/>
        <v>0</v>
      </c>
      <c r="AL98" s="28">
        <f t="shared" si="231"/>
        <v>0</v>
      </c>
      <c r="AM98" s="28">
        <f t="shared" si="231"/>
        <v>0</v>
      </c>
      <c r="AN98" s="28">
        <f t="shared" si="231"/>
        <v>35535.578087114991</v>
      </c>
      <c r="AO98" s="28">
        <f t="shared" si="231"/>
        <v>20229.679059110938</v>
      </c>
      <c r="AP98" s="28">
        <f t="shared" si="231"/>
        <v>20229.679059110938</v>
      </c>
      <c r="AQ98" s="28">
        <f t="shared" si="231"/>
        <v>20229.679059110938</v>
      </c>
      <c r="AR98" s="28">
        <f t="shared" si="231"/>
        <v>20229.679059110938</v>
      </c>
      <c r="AS98" s="28">
        <f t="shared" si="231"/>
        <v>20229.679059110938</v>
      </c>
      <c r="AT98" s="28">
        <f t="shared" si="231"/>
        <v>20801.766726777289</v>
      </c>
      <c r="AU98" s="28">
        <f t="shared" si="231"/>
        <v>20801.766726777289</v>
      </c>
      <c r="AV98" s="28">
        <f t="shared" si="231"/>
        <v>20801.766726777289</v>
      </c>
      <c r="AW98" s="28">
        <f t="shared" si="231"/>
        <v>20801.766726777289</v>
      </c>
      <c r="AX98" s="28">
        <f t="shared" si="231"/>
        <v>20801.766726777289</v>
      </c>
      <c r="AY98" s="28">
        <f t="shared" si="231"/>
        <v>20801.766726777289</v>
      </c>
      <c r="AZ98" s="28">
        <f t="shared" si="231"/>
        <v>20801.766726777289</v>
      </c>
      <c r="BA98" s="28">
        <f t="shared" si="231"/>
        <v>20801.766726777289</v>
      </c>
      <c r="BB98" s="28">
        <f t="shared" si="231"/>
        <v>20801.766726777289</v>
      </c>
      <c r="BC98" s="28">
        <f t="shared" si="231"/>
        <v>20801.766726777289</v>
      </c>
      <c r="BD98" s="28">
        <f t="shared" si="231"/>
        <v>20801.766726777289</v>
      </c>
      <c r="BE98" s="28">
        <f t="shared" si="231"/>
        <v>20801.766726777289</v>
      </c>
      <c r="BF98" s="28">
        <f t="shared" si="231"/>
        <v>22940.419756052164</v>
      </c>
      <c r="BG98" s="28">
        <f t="shared" si="231"/>
        <v>22940.419756052164</v>
      </c>
      <c r="BH98" s="28">
        <f t="shared" si="231"/>
        <v>22940.419756052164</v>
      </c>
      <c r="BI98" s="28">
        <f t="shared" si="231"/>
        <v>22940.419756052164</v>
      </c>
      <c r="BJ98" s="28">
        <f t="shared" si="231"/>
        <v>22940.419756052164</v>
      </c>
      <c r="BK98" s="28">
        <f t="shared" si="231"/>
        <v>22940.419756052164</v>
      </c>
      <c r="BL98" s="28">
        <f t="shared" si="231"/>
        <v>22940.419756052164</v>
      </c>
      <c r="BM98" s="28">
        <f t="shared" si="231"/>
        <v>13133.953769650032</v>
      </c>
      <c r="BN98" s="28">
        <f t="shared" si="231"/>
        <v>13133.953769650032</v>
      </c>
      <c r="BO98" s="28">
        <f t="shared" si="231"/>
        <v>13133.953769650032</v>
      </c>
      <c r="BP98" s="28">
        <f t="shared" si="231"/>
        <v>13133.953769650032</v>
      </c>
      <c r="BQ98" s="28">
        <f t="shared" si="231"/>
        <v>13133.953769650032</v>
      </c>
      <c r="BR98" s="28">
        <f t="shared" si="231"/>
        <v>15348.546653875792</v>
      </c>
      <c r="BS98" s="28">
        <f t="shared" si="231"/>
        <v>15348.546653875792</v>
      </c>
      <c r="BT98" s="28">
        <f t="shared" si="231"/>
        <v>15348.546653875792</v>
      </c>
      <c r="BU98" s="28">
        <f t="shared" si="231"/>
        <v>15348.546653875792</v>
      </c>
      <c r="BV98" s="28">
        <f t="shared" si="231"/>
        <v>15348.546653875792</v>
      </c>
      <c r="BW98" s="28">
        <f t="shared" ref="BW98:DZ98" si="232">BW85+BW56</f>
        <v>15348.546653875792</v>
      </c>
      <c r="BX98" s="28">
        <f t="shared" si="232"/>
        <v>15348.546653875792</v>
      </c>
      <c r="BY98" s="28">
        <f t="shared" si="232"/>
        <v>15348.546653875792</v>
      </c>
      <c r="BZ98" s="28">
        <f t="shared" si="232"/>
        <v>15348.546653875792</v>
      </c>
      <c r="CA98" s="28">
        <f t="shared" si="232"/>
        <v>15348.546653875792</v>
      </c>
      <c r="CB98" s="28">
        <f t="shared" si="232"/>
        <v>15348.546653875792</v>
      </c>
      <c r="CC98" s="28">
        <f t="shared" si="232"/>
        <v>15348.546653875792</v>
      </c>
      <c r="CD98" s="28">
        <f t="shared" si="232"/>
        <v>17641.593193982382</v>
      </c>
      <c r="CE98" s="28">
        <f t="shared" si="232"/>
        <v>17641.593193982382</v>
      </c>
      <c r="CF98" s="28">
        <f t="shared" si="232"/>
        <v>17641.593193982382</v>
      </c>
      <c r="CG98" s="28">
        <f t="shared" si="232"/>
        <v>17641.593193982382</v>
      </c>
      <c r="CH98" s="28">
        <f t="shared" si="232"/>
        <v>17641.593193982382</v>
      </c>
      <c r="CI98" s="28">
        <f t="shared" si="232"/>
        <v>17641.593193982382</v>
      </c>
      <c r="CJ98" s="28">
        <f t="shared" si="232"/>
        <v>17641.593193982382</v>
      </c>
      <c r="CK98" s="28">
        <f t="shared" si="232"/>
        <v>17641.593193982382</v>
      </c>
      <c r="CL98" s="28">
        <f t="shared" si="232"/>
        <v>17641.593193982382</v>
      </c>
      <c r="CM98" s="28">
        <f t="shared" si="232"/>
        <v>17641.593193982382</v>
      </c>
      <c r="CN98" s="28">
        <f t="shared" si="232"/>
        <v>17641.593193982382</v>
      </c>
      <c r="CO98" s="28">
        <f t="shared" si="232"/>
        <v>17641.593193982382</v>
      </c>
      <c r="CP98" s="28">
        <f t="shared" si="232"/>
        <v>20015.687317033364</v>
      </c>
      <c r="CQ98" s="28">
        <f t="shared" si="232"/>
        <v>20015.687317033364</v>
      </c>
      <c r="CR98" s="28">
        <f t="shared" si="232"/>
        <v>20015.687317033364</v>
      </c>
      <c r="CS98" s="28">
        <f t="shared" si="232"/>
        <v>20015.687317033364</v>
      </c>
      <c r="CT98" s="28">
        <f t="shared" si="232"/>
        <v>20015.687317033364</v>
      </c>
      <c r="CU98" s="28">
        <f t="shared" si="232"/>
        <v>20015.687317033364</v>
      </c>
      <c r="CV98" s="28">
        <f t="shared" si="232"/>
        <v>20015.687317033364</v>
      </c>
      <c r="CW98" s="28">
        <f t="shared" si="232"/>
        <v>20015.687317033364</v>
      </c>
      <c r="CX98" s="28">
        <f t="shared" si="232"/>
        <v>20015.687317033364</v>
      </c>
      <c r="CY98" s="28">
        <f t="shared" si="232"/>
        <v>20015.687317033364</v>
      </c>
      <c r="CZ98" s="28">
        <f t="shared" si="232"/>
        <v>20015.687317033364</v>
      </c>
      <c r="DA98" s="28">
        <f t="shared" si="232"/>
        <v>20015.687317033364</v>
      </c>
      <c r="DB98" s="28">
        <f t="shared" si="232"/>
        <v>22473.505574251805</v>
      </c>
      <c r="DC98" s="28">
        <f t="shared" si="232"/>
        <v>22473.505574251805</v>
      </c>
      <c r="DD98" s="28">
        <f t="shared" si="232"/>
        <v>22473.505574251805</v>
      </c>
      <c r="DE98" s="28">
        <f t="shared" si="232"/>
        <v>22473.505574251805</v>
      </c>
      <c r="DF98" s="28">
        <f t="shared" si="232"/>
        <v>22473.505574251805</v>
      </c>
      <c r="DG98" s="28">
        <f t="shared" si="232"/>
        <v>22473.505574251805</v>
      </c>
      <c r="DH98" s="28">
        <f t="shared" si="232"/>
        <v>22473.505574251805</v>
      </c>
      <c r="DI98" s="28">
        <f t="shared" si="232"/>
        <v>22473.505574251805</v>
      </c>
      <c r="DJ98" s="28">
        <f t="shared" si="232"/>
        <v>22473.505574251805</v>
      </c>
      <c r="DK98" s="28">
        <f t="shared" si="232"/>
        <v>22473.505574251805</v>
      </c>
      <c r="DL98" s="28">
        <f t="shared" si="232"/>
        <v>22473.505574251805</v>
      </c>
      <c r="DM98" s="28">
        <f t="shared" si="232"/>
        <v>22473.505574251805</v>
      </c>
      <c r="DN98" s="28">
        <f t="shared" si="232"/>
        <v>25017.809715872379</v>
      </c>
      <c r="DO98" s="28">
        <f t="shared" si="232"/>
        <v>25017.809715872379</v>
      </c>
      <c r="DP98" s="28">
        <f t="shared" si="232"/>
        <v>25017.809715872379</v>
      </c>
      <c r="DQ98" s="28">
        <f t="shared" si="232"/>
        <v>25017.809715872379</v>
      </c>
      <c r="DR98" s="28">
        <f t="shared" si="232"/>
        <v>25017.809715872379</v>
      </c>
      <c r="DS98" s="28">
        <f t="shared" si="232"/>
        <v>25017.809715872379</v>
      </c>
      <c r="DT98" s="28">
        <f t="shared" si="232"/>
        <v>25017.809715872379</v>
      </c>
      <c r="DU98" s="28">
        <f t="shared" si="232"/>
        <v>25017.809715872379</v>
      </c>
      <c r="DV98" s="28">
        <f t="shared" si="232"/>
        <v>25017.809715872379</v>
      </c>
      <c r="DW98" s="28">
        <f t="shared" si="232"/>
        <v>25017.809715872379</v>
      </c>
      <c r="DX98" s="28">
        <f t="shared" si="232"/>
        <v>25017.809715872379</v>
      </c>
      <c r="DY98" s="28">
        <f t="shared" si="232"/>
        <v>25017.809715872379</v>
      </c>
      <c r="DZ98" s="28">
        <f t="shared" si="232"/>
        <v>7155091.6033200491</v>
      </c>
      <c r="EB98" s="69"/>
    </row>
    <row r="99" spans="2:132" x14ac:dyDescent="0.25">
      <c r="B99" t="s">
        <v>71</v>
      </c>
      <c r="J99" s="28">
        <f>MIN(J88*$I$11,J95+J96-J98)</f>
        <v>0</v>
      </c>
      <c r="K99" s="28">
        <f t="shared" ref="K99:BV99" si="233">MIN(K88*$I$11,K95+K96-K98)</f>
        <v>0</v>
      </c>
      <c r="L99" s="28">
        <f t="shared" si="233"/>
        <v>0</v>
      </c>
      <c r="M99" s="28">
        <f t="shared" si="233"/>
        <v>0</v>
      </c>
      <c r="N99" s="28">
        <f t="shared" si="233"/>
        <v>0</v>
      </c>
      <c r="O99" s="28">
        <f t="shared" si="233"/>
        <v>0</v>
      </c>
      <c r="P99" s="28">
        <f t="shared" si="233"/>
        <v>0</v>
      </c>
      <c r="Q99" s="28">
        <f t="shared" si="233"/>
        <v>0</v>
      </c>
      <c r="R99" s="28">
        <f t="shared" si="233"/>
        <v>0</v>
      </c>
      <c r="S99" s="28">
        <f t="shared" si="233"/>
        <v>0</v>
      </c>
      <c r="T99" s="28">
        <f t="shared" si="233"/>
        <v>0</v>
      </c>
      <c r="U99" s="28">
        <f t="shared" si="233"/>
        <v>0</v>
      </c>
      <c r="V99" s="28">
        <f t="shared" si="233"/>
        <v>0</v>
      </c>
      <c r="W99" s="28">
        <f t="shared" si="233"/>
        <v>0</v>
      </c>
      <c r="X99" s="28">
        <f t="shared" si="233"/>
        <v>0</v>
      </c>
      <c r="Y99" s="28">
        <f t="shared" si="233"/>
        <v>0</v>
      </c>
      <c r="Z99" s="28">
        <f t="shared" si="233"/>
        <v>0</v>
      </c>
      <c r="AA99" s="28">
        <f t="shared" si="233"/>
        <v>0</v>
      </c>
      <c r="AB99" s="28">
        <f t="shared" si="233"/>
        <v>0</v>
      </c>
      <c r="AC99" s="28">
        <f t="shared" si="233"/>
        <v>0</v>
      </c>
      <c r="AD99" s="28">
        <f t="shared" si="233"/>
        <v>0</v>
      </c>
      <c r="AE99" s="28">
        <f t="shared" si="233"/>
        <v>0</v>
      </c>
      <c r="AF99" s="28">
        <f t="shared" si="233"/>
        <v>0</v>
      </c>
      <c r="AG99" s="28">
        <f t="shared" si="233"/>
        <v>0</v>
      </c>
      <c r="AH99" s="28">
        <f t="shared" si="233"/>
        <v>0</v>
      </c>
      <c r="AI99" s="28">
        <f t="shared" si="233"/>
        <v>0</v>
      </c>
      <c r="AJ99" s="28">
        <f t="shared" si="233"/>
        <v>0</v>
      </c>
      <c r="AK99" s="28">
        <f t="shared" si="233"/>
        <v>0</v>
      </c>
      <c r="AL99" s="28">
        <f t="shared" si="233"/>
        <v>0</v>
      </c>
      <c r="AM99" s="28">
        <f t="shared" si="233"/>
        <v>0</v>
      </c>
      <c r="AN99" s="28">
        <f t="shared" si="233"/>
        <v>0</v>
      </c>
      <c r="AO99" s="28">
        <f t="shared" si="233"/>
        <v>0</v>
      </c>
      <c r="AP99" s="28">
        <f t="shared" si="233"/>
        <v>0</v>
      </c>
      <c r="AQ99" s="28">
        <f t="shared" si="233"/>
        <v>0</v>
      </c>
      <c r="AR99" s="28">
        <f t="shared" si="233"/>
        <v>0</v>
      </c>
      <c r="AS99" s="28">
        <f t="shared" si="233"/>
        <v>0</v>
      </c>
      <c r="AT99" s="28">
        <f t="shared" si="233"/>
        <v>0</v>
      </c>
      <c r="AU99" s="28">
        <f t="shared" si="233"/>
        <v>0</v>
      </c>
      <c r="AV99" s="28">
        <f t="shared" si="233"/>
        <v>0</v>
      </c>
      <c r="AW99" s="28">
        <f t="shared" si="233"/>
        <v>0</v>
      </c>
      <c r="AX99" s="28">
        <f t="shared" si="233"/>
        <v>0</v>
      </c>
      <c r="AY99" s="28">
        <f t="shared" si="233"/>
        <v>0</v>
      </c>
      <c r="AZ99" s="28">
        <f t="shared" si="233"/>
        <v>0</v>
      </c>
      <c r="BA99" s="28">
        <f t="shared" si="233"/>
        <v>0</v>
      </c>
      <c r="BB99" s="28">
        <f t="shared" si="233"/>
        <v>0</v>
      </c>
      <c r="BC99" s="28">
        <f t="shared" si="233"/>
        <v>0</v>
      </c>
      <c r="BD99" s="28">
        <f t="shared" si="233"/>
        <v>0</v>
      </c>
      <c r="BE99" s="28">
        <f t="shared" si="233"/>
        <v>0</v>
      </c>
      <c r="BF99" s="28">
        <f t="shared" si="233"/>
        <v>0</v>
      </c>
      <c r="BG99" s="28">
        <f t="shared" si="233"/>
        <v>0</v>
      </c>
      <c r="BH99" s="28">
        <f t="shared" si="233"/>
        <v>0</v>
      </c>
      <c r="BI99" s="28">
        <f t="shared" si="233"/>
        <v>0</v>
      </c>
      <c r="BJ99" s="28">
        <f t="shared" si="233"/>
        <v>0</v>
      </c>
      <c r="BK99" s="28">
        <f t="shared" si="233"/>
        <v>0</v>
      </c>
      <c r="BL99" s="28">
        <f t="shared" si="233"/>
        <v>0</v>
      </c>
      <c r="BM99" s="28">
        <f t="shared" si="233"/>
        <v>0</v>
      </c>
      <c r="BN99" s="28">
        <f t="shared" si="233"/>
        <v>0</v>
      </c>
      <c r="BO99" s="28">
        <f t="shared" si="233"/>
        <v>0</v>
      </c>
      <c r="BP99" s="28">
        <f t="shared" si="233"/>
        <v>0</v>
      </c>
      <c r="BQ99" s="28">
        <f t="shared" si="233"/>
        <v>0</v>
      </c>
      <c r="BR99" s="28">
        <f t="shared" si="233"/>
        <v>0</v>
      </c>
      <c r="BS99" s="28">
        <f t="shared" si="233"/>
        <v>0</v>
      </c>
      <c r="BT99" s="28">
        <f t="shared" si="233"/>
        <v>0</v>
      </c>
      <c r="BU99" s="28">
        <f t="shared" si="233"/>
        <v>0</v>
      </c>
      <c r="BV99" s="28">
        <f t="shared" si="233"/>
        <v>0</v>
      </c>
      <c r="BW99" s="28">
        <f t="shared" ref="BW99:DZ99" si="234">MIN(BW88*$I$11,BW95+BW96-BW98)</f>
        <v>0</v>
      </c>
      <c r="BX99" s="28">
        <f t="shared" si="234"/>
        <v>0</v>
      </c>
      <c r="BY99" s="28">
        <f t="shared" si="234"/>
        <v>0</v>
      </c>
      <c r="BZ99" s="28">
        <f t="shared" si="234"/>
        <v>0</v>
      </c>
      <c r="CA99" s="28">
        <f t="shared" si="234"/>
        <v>0</v>
      </c>
      <c r="CB99" s="28">
        <f t="shared" si="234"/>
        <v>0</v>
      </c>
      <c r="CC99" s="28">
        <f t="shared" si="234"/>
        <v>0</v>
      </c>
      <c r="CD99" s="28">
        <f t="shared" si="234"/>
        <v>0</v>
      </c>
      <c r="CE99" s="28">
        <f t="shared" si="234"/>
        <v>0</v>
      </c>
      <c r="CF99" s="28">
        <f t="shared" si="234"/>
        <v>0</v>
      </c>
      <c r="CG99" s="28">
        <f t="shared" si="234"/>
        <v>0</v>
      </c>
      <c r="CH99" s="28">
        <f t="shared" si="234"/>
        <v>0</v>
      </c>
      <c r="CI99" s="28">
        <f t="shared" si="234"/>
        <v>0</v>
      </c>
      <c r="CJ99" s="28">
        <f t="shared" si="234"/>
        <v>0</v>
      </c>
      <c r="CK99" s="28">
        <f t="shared" si="234"/>
        <v>0</v>
      </c>
      <c r="CL99" s="28">
        <f t="shared" si="234"/>
        <v>0</v>
      </c>
      <c r="CM99" s="28">
        <f t="shared" si="234"/>
        <v>0</v>
      </c>
      <c r="CN99" s="28">
        <f t="shared" si="234"/>
        <v>0</v>
      </c>
      <c r="CO99" s="28">
        <f t="shared" si="234"/>
        <v>0</v>
      </c>
      <c r="CP99" s="28">
        <f t="shared" si="234"/>
        <v>0</v>
      </c>
      <c r="CQ99" s="28">
        <f t="shared" si="234"/>
        <v>0</v>
      </c>
      <c r="CR99" s="28">
        <f t="shared" si="234"/>
        <v>0</v>
      </c>
      <c r="CS99" s="28">
        <f t="shared" si="234"/>
        <v>0</v>
      </c>
      <c r="CT99" s="28">
        <f t="shared" si="234"/>
        <v>0</v>
      </c>
      <c r="CU99" s="28">
        <f t="shared" si="234"/>
        <v>0</v>
      </c>
      <c r="CV99" s="28">
        <f t="shared" si="234"/>
        <v>0</v>
      </c>
      <c r="CW99" s="28">
        <f t="shared" si="234"/>
        <v>0</v>
      </c>
      <c r="CX99" s="28">
        <f t="shared" si="234"/>
        <v>0</v>
      </c>
      <c r="CY99" s="28">
        <f t="shared" si="234"/>
        <v>0</v>
      </c>
      <c r="CZ99" s="28">
        <f t="shared" si="234"/>
        <v>0</v>
      </c>
      <c r="DA99" s="28">
        <f t="shared" si="234"/>
        <v>0</v>
      </c>
      <c r="DB99" s="28">
        <f t="shared" si="234"/>
        <v>0</v>
      </c>
      <c r="DC99" s="28">
        <f t="shared" si="234"/>
        <v>0</v>
      </c>
      <c r="DD99" s="28">
        <f t="shared" si="234"/>
        <v>0</v>
      </c>
      <c r="DE99" s="28">
        <f t="shared" si="234"/>
        <v>0</v>
      </c>
      <c r="DF99" s="28">
        <f t="shared" si="234"/>
        <v>0</v>
      </c>
      <c r="DG99" s="28">
        <f t="shared" si="234"/>
        <v>0</v>
      </c>
      <c r="DH99" s="28">
        <f t="shared" si="234"/>
        <v>0</v>
      </c>
      <c r="DI99" s="28">
        <f t="shared" si="234"/>
        <v>0</v>
      </c>
      <c r="DJ99" s="28">
        <f t="shared" si="234"/>
        <v>0</v>
      </c>
      <c r="DK99" s="28">
        <f t="shared" si="234"/>
        <v>0</v>
      </c>
      <c r="DL99" s="28">
        <f t="shared" si="234"/>
        <v>0</v>
      </c>
      <c r="DM99" s="28">
        <f t="shared" si="234"/>
        <v>0</v>
      </c>
      <c r="DN99" s="28">
        <f t="shared" si="234"/>
        <v>0</v>
      </c>
      <c r="DO99" s="28">
        <f t="shared" si="234"/>
        <v>0</v>
      </c>
      <c r="DP99" s="28">
        <f t="shared" si="234"/>
        <v>0</v>
      </c>
      <c r="DQ99" s="28">
        <f t="shared" si="234"/>
        <v>0</v>
      </c>
      <c r="DR99" s="28">
        <f t="shared" si="234"/>
        <v>0</v>
      </c>
      <c r="DS99" s="28">
        <f t="shared" si="234"/>
        <v>0</v>
      </c>
      <c r="DT99" s="28">
        <f t="shared" si="234"/>
        <v>0</v>
      </c>
      <c r="DU99" s="28">
        <f t="shared" si="234"/>
        <v>0</v>
      </c>
      <c r="DV99" s="28">
        <f t="shared" si="234"/>
        <v>0</v>
      </c>
      <c r="DW99" s="28">
        <f t="shared" si="234"/>
        <v>0</v>
      </c>
      <c r="DX99" s="28">
        <f t="shared" si="234"/>
        <v>0</v>
      </c>
      <c r="DY99" s="28">
        <f t="shared" si="234"/>
        <v>0</v>
      </c>
      <c r="DZ99" s="28">
        <f t="shared" si="234"/>
        <v>790417.38727236982</v>
      </c>
      <c r="EB99" s="69"/>
    </row>
    <row r="100" spans="2:132" x14ac:dyDescent="0.25">
      <c r="B100" t="s">
        <v>40</v>
      </c>
      <c r="J100" s="28">
        <f>J95+J96+J97-J98-J99</f>
        <v>1723311.6942992047</v>
      </c>
      <c r="K100" s="28">
        <f t="shared" ref="K100:BV100" si="235">K95+K96+K97-K98-K99</f>
        <v>1750872.1072622817</v>
      </c>
      <c r="L100" s="28">
        <f t="shared" si="235"/>
        <v>1790204.411275415</v>
      </c>
      <c r="M100" s="28">
        <f t="shared" si="235"/>
        <v>1852870.3637691122</v>
      </c>
      <c r="N100" s="28">
        <f t="shared" si="235"/>
        <v>1957754.9140415334</v>
      </c>
      <c r="O100" s="28">
        <f t="shared" si="235"/>
        <v>2131960.4827392511</v>
      </c>
      <c r="P100" s="28">
        <f t="shared" si="235"/>
        <v>2408869.9778570663</v>
      </c>
      <c r="Q100" s="28">
        <f t="shared" si="235"/>
        <v>2777046.0026773638</v>
      </c>
      <c r="R100" s="28">
        <f t="shared" si="235"/>
        <v>3259717.0493482118</v>
      </c>
      <c r="S100" s="28">
        <f t="shared" si="235"/>
        <v>3815729.0404463122</v>
      </c>
      <c r="T100" s="28">
        <f t="shared" si="235"/>
        <v>3857621.3646633495</v>
      </c>
      <c r="U100" s="28">
        <f t="shared" si="235"/>
        <v>3899973.6185058146</v>
      </c>
      <c r="V100" s="28">
        <f t="shared" si="235"/>
        <v>3942790.851472972</v>
      </c>
      <c r="W100" s="28">
        <f t="shared" si="235"/>
        <v>3986078.168501792</v>
      </c>
      <c r="X100" s="28">
        <f t="shared" si="235"/>
        <v>4029840.7305755918</v>
      </c>
      <c r="Y100" s="28">
        <f t="shared" si="235"/>
        <v>4074083.7553393599</v>
      </c>
      <c r="Z100" s="28">
        <f t="shared" si="235"/>
        <v>4118812.5177218374</v>
      </c>
      <c r="AA100" s="28">
        <f t="shared" si="235"/>
        <v>4164032.3505644267</v>
      </c>
      <c r="AB100" s="28">
        <f t="shared" si="235"/>
        <v>4209748.6452570064</v>
      </c>
      <c r="AC100" s="28">
        <f t="shared" si="235"/>
        <v>4255966.8523807265</v>
      </c>
      <c r="AD100" s="28">
        <f t="shared" si="235"/>
        <v>4302692.4823578605</v>
      </c>
      <c r="AE100" s="28">
        <f t="shared" si="235"/>
        <v>4349931.1061087921</v>
      </c>
      <c r="AF100" s="28">
        <f t="shared" si="235"/>
        <v>4397688.3557162145</v>
      </c>
      <c r="AG100" s="28">
        <f t="shared" si="235"/>
        <v>4445969.9250966245</v>
      </c>
      <c r="AH100" s="28">
        <f t="shared" si="235"/>
        <v>4494781.570679184</v>
      </c>
      <c r="AI100" s="28">
        <f t="shared" si="235"/>
        <v>4544129.1120920386</v>
      </c>
      <c r="AJ100" s="28">
        <f t="shared" si="235"/>
        <v>4594018.4328561705</v>
      </c>
      <c r="AK100" s="28">
        <f t="shared" si="235"/>
        <v>4644455.481086866</v>
      </c>
      <c r="AL100" s="28">
        <f t="shared" si="235"/>
        <v>4695446.27020289</v>
      </c>
      <c r="AM100" s="28">
        <f t="shared" si="235"/>
        <v>4746996.8796434421</v>
      </c>
      <c r="AN100" s="28">
        <f t="shared" si="235"/>
        <v>4763577.8775058677</v>
      </c>
      <c r="AO100" s="28">
        <f t="shared" si="235"/>
        <v>4795646.8147170153</v>
      </c>
      <c r="AP100" s="28">
        <f t="shared" si="235"/>
        <v>4828067.832042004</v>
      </c>
      <c r="AQ100" s="28">
        <f t="shared" si="235"/>
        <v>4860844.7949162778</v>
      </c>
      <c r="AR100" s="28">
        <f t="shared" si="235"/>
        <v>4893981.6112133246</v>
      </c>
      <c r="AS100" s="28">
        <f t="shared" si="235"/>
        <v>4927482.231710596</v>
      </c>
      <c r="AT100" s="28">
        <f t="shared" si="235"/>
        <v>4960778.5628928803</v>
      </c>
      <c r="AU100" s="28">
        <f t="shared" si="235"/>
        <v>4994440.4495656984</v>
      </c>
      <c r="AV100" s="28">
        <f t="shared" si="235"/>
        <v>5028471.9051086614</v>
      </c>
      <c r="AW100" s="28">
        <f t="shared" si="235"/>
        <v>5062876.9869636791</v>
      </c>
      <c r="AX100" s="28">
        <f t="shared" si="235"/>
        <v>5097659.7971187169</v>
      </c>
      <c r="AY100" s="28">
        <f t="shared" si="235"/>
        <v>5132824.4825968575</v>
      </c>
      <c r="AZ100" s="28">
        <f t="shared" si="235"/>
        <v>5168375.2359507373</v>
      </c>
      <c r="BA100" s="28">
        <f t="shared" si="235"/>
        <v>5204316.2957624067</v>
      </c>
      <c r="BB100" s="28">
        <f t="shared" si="235"/>
        <v>5240651.9471486807</v>
      </c>
      <c r="BC100" s="28">
        <f t="shared" si="235"/>
        <v>5277386.5222720373</v>
      </c>
      <c r="BD100" s="28">
        <f t="shared" si="235"/>
        <v>5314524.4008571254</v>
      </c>
      <c r="BE100" s="28">
        <f t="shared" si="235"/>
        <v>5352070.010712943</v>
      </c>
      <c r="BF100" s="28">
        <f t="shared" si="235"/>
        <v>5387889.1752314717</v>
      </c>
      <c r="BG100" s="28">
        <f t="shared" si="235"/>
        <v>5424101.5930542285</v>
      </c>
      <c r="BH100" s="28">
        <f t="shared" si="235"/>
        <v>5460711.5816510189</v>
      </c>
      <c r="BI100" s="28">
        <f t="shared" si="235"/>
        <v>5497723.5058925105</v>
      </c>
      <c r="BJ100" s="28">
        <f t="shared" si="235"/>
        <v>5535141.7785706408</v>
      </c>
      <c r="BK100" s="28">
        <f t="shared" si="235"/>
        <v>5572970.8609247357</v>
      </c>
      <c r="BL100" s="28">
        <f t="shared" si="235"/>
        <v>5611215.2631734069</v>
      </c>
      <c r="BM100" s="28">
        <f t="shared" si="235"/>
        <v>5659686.0110386908</v>
      </c>
      <c r="BN100" s="28">
        <f t="shared" si="235"/>
        <v>5708688.9120687023</v>
      </c>
      <c r="BO100" s="28">
        <f t="shared" si="235"/>
        <v>5758229.8086942509</v>
      </c>
      <c r="BP100" s="28">
        <f t="shared" si="235"/>
        <v>5808314.6074893307</v>
      </c>
      <c r="BQ100" s="28">
        <f t="shared" si="235"/>
        <v>5858949.2798753353</v>
      </c>
      <c r="BR100" s="28">
        <f t="shared" si="235"/>
        <v>5907925.2699487861</v>
      </c>
      <c r="BS100" s="28">
        <f t="shared" si="235"/>
        <v>5957438.9601663658</v>
      </c>
      <c r="BT100" s="28">
        <f t="shared" si="235"/>
        <v>6007496.2538583511</v>
      </c>
      <c r="BU100" s="28">
        <f t="shared" si="235"/>
        <v>6058103.1191668073</v>
      </c>
      <c r="BV100" s="28">
        <f t="shared" si="235"/>
        <v>6109265.5897571472</v>
      </c>
      <c r="BW100" s="28">
        <f t="shared" ref="BW100:DZ100" si="236">BW95+BW96+BW97-BW98-BW99</f>
        <v>6160989.7655375041</v>
      </c>
      <c r="BX100" s="28">
        <f t="shared" si="236"/>
        <v>6213281.8133859979</v>
      </c>
      <c r="BY100" s="28">
        <f t="shared" si="236"/>
        <v>6266147.9678859916</v>
      </c>
      <c r="BZ100" s="28">
        <f t="shared" si="236"/>
        <v>6319594.5320694158</v>
      </c>
      <c r="CA100" s="28">
        <f t="shared" si="236"/>
        <v>6373627.8781682551</v>
      </c>
      <c r="CB100" s="28">
        <f t="shared" si="236"/>
        <v>6428254.4483742863</v>
      </c>
      <c r="CC100" s="28">
        <f t="shared" si="236"/>
        <v>6483480.7556071552</v>
      </c>
      <c r="CD100" s="28">
        <f t="shared" si="236"/>
        <v>6537020.3377507823</v>
      </c>
      <c r="CE100" s="28">
        <f t="shared" si="236"/>
        <v>6591147.723040238</v>
      </c>
      <c r="CF100" s="28">
        <f t="shared" si="236"/>
        <v>6645869.3648792366</v>
      </c>
      <c r="CG100" s="28">
        <f t="shared" si="236"/>
        <v>6701191.7875224566</v>
      </c>
      <c r="CH100" s="28">
        <f t="shared" si="236"/>
        <v>6757121.5868534008</v>
      </c>
      <c r="CI100" s="28">
        <f t="shared" si="236"/>
        <v>6813665.4311708026</v>
      </c>
      <c r="CJ100" s="28">
        <f t="shared" si="236"/>
        <v>6870830.0619836589</v>
      </c>
      <c r="CK100" s="28">
        <f t="shared" si="236"/>
        <v>6928622.2948149955</v>
      </c>
      <c r="CL100" s="28">
        <f t="shared" si="236"/>
        <v>6987049.0200144574</v>
      </c>
      <c r="CM100" s="28">
        <f t="shared" si="236"/>
        <v>7046117.2035798179</v>
      </c>
      <c r="CN100" s="28">
        <f t="shared" si="236"/>
        <v>7105833.8879875084</v>
      </c>
      <c r="CO100" s="28">
        <f t="shared" si="236"/>
        <v>7166206.1930322656</v>
      </c>
      <c r="CP100" s="28">
        <f t="shared" si="236"/>
        <v>7224867.2225529496</v>
      </c>
      <c r="CQ100" s="28">
        <f t="shared" si="236"/>
        <v>7284172.2828319864</v>
      </c>
      <c r="CR100" s="28">
        <f t="shared" si="236"/>
        <v>7344128.4445877224</v>
      </c>
      <c r="CS100" s="28">
        <f t="shared" si="236"/>
        <v>7404742.856166875</v>
      </c>
      <c r="CT100" s="28">
        <f t="shared" si="236"/>
        <v>7466022.744396802</v>
      </c>
      <c r="CU100" s="28">
        <f t="shared" si="236"/>
        <v>7527975.4154471289</v>
      </c>
      <c r="CV100" s="28">
        <f t="shared" si="236"/>
        <v>7590608.255700835</v>
      </c>
      <c r="CW100" s="28">
        <f t="shared" si="236"/>
        <v>7653928.7326349057</v>
      </c>
      <c r="CX100" s="28">
        <f t="shared" si="236"/>
        <v>7717944.3957106499</v>
      </c>
      <c r="CY100" s="28">
        <f t="shared" si="236"/>
        <v>7782662.8772737952</v>
      </c>
      <c r="CZ100" s="28">
        <f t="shared" si="236"/>
        <v>7848091.8934644619</v>
      </c>
      <c r="DA100" s="28">
        <f t="shared" si="236"/>
        <v>7914239.2451371318</v>
      </c>
      <c r="DB100" s="28">
        <f t="shared" si="236"/>
        <v>7978655.0005334932</v>
      </c>
      <c r="DC100" s="28">
        <f t="shared" si="236"/>
        <v>8043777.9669716097</v>
      </c>
      <c r="DD100" s="28">
        <f t="shared" si="236"/>
        <v>8109615.908816807</v>
      </c>
      <c r="DE100" s="28">
        <f t="shared" si="236"/>
        <v>8176176.6756782262</v>
      </c>
      <c r="DF100" s="28">
        <f t="shared" si="236"/>
        <v>8243468.2033447074</v>
      </c>
      <c r="DG100" s="28">
        <f t="shared" si="236"/>
        <v>8311498.5147309396</v>
      </c>
      <c r="DH100" s="28">
        <f t="shared" si="236"/>
        <v>8380275.7208340066</v>
      </c>
      <c r="DI100" s="28">
        <f t="shared" si="236"/>
        <v>8449808.0217004232</v>
      </c>
      <c r="DJ100" s="28">
        <f t="shared" si="236"/>
        <v>8520103.707403807</v>
      </c>
      <c r="DK100" s="28">
        <f t="shared" si="236"/>
        <v>8591171.159033265</v>
      </c>
      <c r="DL100" s="28">
        <f t="shared" si="236"/>
        <v>8663018.849692639</v>
      </c>
      <c r="DM100" s="28">
        <f t="shared" si="236"/>
        <v>8735655.3455107231</v>
      </c>
      <c r="DN100" s="28">
        <f t="shared" si="236"/>
        <v>8806545.0025209542</v>
      </c>
      <c r="DO100" s="28">
        <f t="shared" si="236"/>
        <v>8878212.9465802982</v>
      </c>
      <c r="DP100" s="28">
        <f t="shared" si="236"/>
        <v>8950667.7223870438</v>
      </c>
      <c r="DQ100" s="28">
        <f t="shared" si="236"/>
        <v>9023917.968450455</v>
      </c>
      <c r="DR100" s="28">
        <f t="shared" si="236"/>
        <v>9097972.4181207102</v>
      </c>
      <c r="DS100" s="28">
        <f t="shared" si="236"/>
        <v>9172839.9006301463</v>
      </c>
      <c r="DT100" s="28">
        <f t="shared" si="236"/>
        <v>9248529.3421459366</v>
      </c>
      <c r="DU100" s="28">
        <f t="shared" si="236"/>
        <v>9325049.7668343186</v>
      </c>
      <c r="DV100" s="28">
        <f t="shared" si="236"/>
        <v>9402410.2979365196</v>
      </c>
      <c r="DW100" s="28">
        <f t="shared" si="236"/>
        <v>9480620.1588564776</v>
      </c>
      <c r="DX100" s="28">
        <f t="shared" si="236"/>
        <v>9559688.6742605194</v>
      </c>
      <c r="DY100" s="28">
        <f t="shared" si="236"/>
        <v>9639625.2711891029</v>
      </c>
      <c r="DZ100" s="28">
        <f t="shared" si="236"/>
        <v>1799948.2993042201</v>
      </c>
      <c r="EB100" s="69"/>
    </row>
    <row r="101" spans="2:132" x14ac:dyDescent="0.25">
      <c r="B101" t="s">
        <v>38</v>
      </c>
      <c r="E101" s="51"/>
      <c r="G101" s="50">
        <f>XIRR(J101:DZ101,$J$15:$DZ$15)</f>
        <v>0.11986599564552305</v>
      </c>
      <c r="J101" s="28">
        <f>J99+J98-J97</f>
        <v>-1723311.6942992047</v>
      </c>
      <c r="K101" s="28">
        <f t="shared" ref="K101:BV101" si="237">K99+K98-K97</f>
        <v>-8640.4290073635511</v>
      </c>
      <c r="L101" s="28">
        <f t="shared" si="237"/>
        <v>-20109.73836381239</v>
      </c>
      <c r="M101" s="28">
        <f t="shared" si="237"/>
        <v>-43011.56330175692</v>
      </c>
      <c r="N101" s="28">
        <f t="shared" si="237"/>
        <v>-84542.160865736136</v>
      </c>
      <c r="O101" s="28">
        <f t="shared" si="237"/>
        <v>-152711.66734173146</v>
      </c>
      <c r="P101" s="28">
        <f t="shared" si="237"/>
        <v>-253503.01661420055</v>
      </c>
      <c r="Q101" s="28">
        <f t="shared" si="237"/>
        <v>-341729.39796618692</v>
      </c>
      <c r="R101" s="28">
        <f t="shared" si="237"/>
        <v>-452182.26974863233</v>
      </c>
      <c r="S101" s="28">
        <f t="shared" si="237"/>
        <v>-520224.0402138498</v>
      </c>
      <c r="T101" s="28">
        <f t="shared" si="237"/>
        <v>0</v>
      </c>
      <c r="U101" s="28">
        <f t="shared" si="237"/>
        <v>0</v>
      </c>
      <c r="V101" s="28">
        <f t="shared" si="237"/>
        <v>0</v>
      </c>
      <c r="W101" s="28">
        <f t="shared" si="237"/>
        <v>0</v>
      </c>
      <c r="X101" s="28">
        <f t="shared" si="237"/>
        <v>0</v>
      </c>
      <c r="Y101" s="28">
        <f t="shared" si="237"/>
        <v>0</v>
      </c>
      <c r="Z101" s="28">
        <f t="shared" si="237"/>
        <v>0</v>
      </c>
      <c r="AA101" s="28">
        <f t="shared" si="237"/>
        <v>0</v>
      </c>
      <c r="AB101" s="28">
        <f t="shared" si="237"/>
        <v>0</v>
      </c>
      <c r="AC101" s="28">
        <f t="shared" si="237"/>
        <v>0</v>
      </c>
      <c r="AD101" s="28">
        <f t="shared" si="237"/>
        <v>0</v>
      </c>
      <c r="AE101" s="28">
        <f t="shared" si="237"/>
        <v>0</v>
      </c>
      <c r="AF101" s="28">
        <f t="shared" si="237"/>
        <v>0</v>
      </c>
      <c r="AG101" s="28">
        <f t="shared" si="237"/>
        <v>0</v>
      </c>
      <c r="AH101" s="28">
        <f t="shared" si="237"/>
        <v>0</v>
      </c>
      <c r="AI101" s="28">
        <f t="shared" si="237"/>
        <v>0</v>
      </c>
      <c r="AJ101" s="28">
        <f t="shared" si="237"/>
        <v>0</v>
      </c>
      <c r="AK101" s="28">
        <f t="shared" si="237"/>
        <v>0</v>
      </c>
      <c r="AL101" s="28">
        <f t="shared" si="237"/>
        <v>0</v>
      </c>
      <c r="AM101" s="28">
        <f t="shared" si="237"/>
        <v>0</v>
      </c>
      <c r="AN101" s="28">
        <f t="shared" si="237"/>
        <v>35535.578087114991</v>
      </c>
      <c r="AO101" s="28">
        <f t="shared" si="237"/>
        <v>20229.679059110938</v>
      </c>
      <c r="AP101" s="28">
        <f t="shared" si="237"/>
        <v>20229.679059110938</v>
      </c>
      <c r="AQ101" s="28">
        <f t="shared" si="237"/>
        <v>20229.679059110938</v>
      </c>
      <c r="AR101" s="28">
        <f t="shared" si="237"/>
        <v>20229.679059110938</v>
      </c>
      <c r="AS101" s="28">
        <f t="shared" si="237"/>
        <v>20229.679059110938</v>
      </c>
      <c r="AT101" s="28">
        <f t="shared" si="237"/>
        <v>20801.766726777289</v>
      </c>
      <c r="AU101" s="28">
        <f t="shared" si="237"/>
        <v>20801.766726777289</v>
      </c>
      <c r="AV101" s="28">
        <f t="shared" si="237"/>
        <v>20801.766726777289</v>
      </c>
      <c r="AW101" s="28">
        <f t="shared" si="237"/>
        <v>20801.766726777289</v>
      </c>
      <c r="AX101" s="28">
        <f t="shared" si="237"/>
        <v>20801.766726777289</v>
      </c>
      <c r="AY101" s="28">
        <f t="shared" si="237"/>
        <v>20801.766726777289</v>
      </c>
      <c r="AZ101" s="28">
        <f t="shared" si="237"/>
        <v>20801.766726777289</v>
      </c>
      <c r="BA101" s="28">
        <f t="shared" si="237"/>
        <v>20801.766726777289</v>
      </c>
      <c r="BB101" s="28">
        <f t="shared" si="237"/>
        <v>20801.766726777289</v>
      </c>
      <c r="BC101" s="28">
        <f t="shared" si="237"/>
        <v>20801.766726777289</v>
      </c>
      <c r="BD101" s="28">
        <f t="shared" si="237"/>
        <v>20801.766726777289</v>
      </c>
      <c r="BE101" s="28">
        <f t="shared" si="237"/>
        <v>20801.766726777289</v>
      </c>
      <c r="BF101" s="28">
        <f t="shared" si="237"/>
        <v>22940.419756052164</v>
      </c>
      <c r="BG101" s="28">
        <f t="shared" si="237"/>
        <v>22940.419756052164</v>
      </c>
      <c r="BH101" s="28">
        <f t="shared" si="237"/>
        <v>22940.419756052164</v>
      </c>
      <c r="BI101" s="28">
        <f t="shared" si="237"/>
        <v>22940.419756052164</v>
      </c>
      <c r="BJ101" s="28">
        <f t="shared" si="237"/>
        <v>22940.419756052164</v>
      </c>
      <c r="BK101" s="28">
        <f t="shared" si="237"/>
        <v>22940.419756052164</v>
      </c>
      <c r="BL101" s="28">
        <f t="shared" si="237"/>
        <v>22940.419756052164</v>
      </c>
      <c r="BM101" s="28">
        <f t="shared" si="237"/>
        <v>13133.953769650032</v>
      </c>
      <c r="BN101" s="28">
        <f t="shared" si="237"/>
        <v>13133.953769650032</v>
      </c>
      <c r="BO101" s="28">
        <f t="shared" si="237"/>
        <v>13133.953769650032</v>
      </c>
      <c r="BP101" s="28">
        <f t="shared" si="237"/>
        <v>13133.953769650032</v>
      </c>
      <c r="BQ101" s="28">
        <f t="shared" si="237"/>
        <v>13133.953769650032</v>
      </c>
      <c r="BR101" s="28">
        <f t="shared" si="237"/>
        <v>15348.546653875792</v>
      </c>
      <c r="BS101" s="28">
        <f t="shared" si="237"/>
        <v>15348.546653875792</v>
      </c>
      <c r="BT101" s="28">
        <f t="shared" si="237"/>
        <v>15348.546653875792</v>
      </c>
      <c r="BU101" s="28">
        <f t="shared" si="237"/>
        <v>15348.546653875792</v>
      </c>
      <c r="BV101" s="28">
        <f t="shared" si="237"/>
        <v>15348.546653875792</v>
      </c>
      <c r="BW101" s="28">
        <f t="shared" ref="BW101:DZ101" si="238">BW99+BW98-BW97</f>
        <v>15348.546653875792</v>
      </c>
      <c r="BX101" s="28">
        <f t="shared" si="238"/>
        <v>15348.546653875792</v>
      </c>
      <c r="BY101" s="28">
        <f t="shared" si="238"/>
        <v>15348.546653875792</v>
      </c>
      <c r="BZ101" s="28">
        <f t="shared" si="238"/>
        <v>15348.546653875792</v>
      </c>
      <c r="CA101" s="28">
        <f t="shared" si="238"/>
        <v>15348.546653875792</v>
      </c>
      <c r="CB101" s="28">
        <f t="shared" si="238"/>
        <v>15348.546653875792</v>
      </c>
      <c r="CC101" s="28">
        <f t="shared" si="238"/>
        <v>15348.546653875792</v>
      </c>
      <c r="CD101" s="28">
        <f t="shared" si="238"/>
        <v>17641.593193982382</v>
      </c>
      <c r="CE101" s="28">
        <f t="shared" si="238"/>
        <v>17641.593193982382</v>
      </c>
      <c r="CF101" s="28">
        <f t="shared" si="238"/>
        <v>17641.593193982382</v>
      </c>
      <c r="CG101" s="28">
        <f t="shared" si="238"/>
        <v>17641.593193982382</v>
      </c>
      <c r="CH101" s="28">
        <f t="shared" si="238"/>
        <v>17641.593193982382</v>
      </c>
      <c r="CI101" s="28">
        <f t="shared" si="238"/>
        <v>17641.593193982382</v>
      </c>
      <c r="CJ101" s="28">
        <f t="shared" si="238"/>
        <v>17641.593193982382</v>
      </c>
      <c r="CK101" s="28">
        <f t="shared" si="238"/>
        <v>17641.593193982382</v>
      </c>
      <c r="CL101" s="28">
        <f t="shared" si="238"/>
        <v>17641.593193982382</v>
      </c>
      <c r="CM101" s="28">
        <f t="shared" si="238"/>
        <v>17641.593193982382</v>
      </c>
      <c r="CN101" s="28">
        <f t="shared" si="238"/>
        <v>17641.593193982382</v>
      </c>
      <c r="CO101" s="28">
        <f t="shared" si="238"/>
        <v>17641.593193982382</v>
      </c>
      <c r="CP101" s="28">
        <f t="shared" si="238"/>
        <v>20015.687317033364</v>
      </c>
      <c r="CQ101" s="28">
        <f t="shared" si="238"/>
        <v>20015.687317033364</v>
      </c>
      <c r="CR101" s="28">
        <f t="shared" si="238"/>
        <v>20015.687317033364</v>
      </c>
      <c r="CS101" s="28">
        <f t="shared" si="238"/>
        <v>20015.687317033364</v>
      </c>
      <c r="CT101" s="28">
        <f t="shared" si="238"/>
        <v>20015.687317033364</v>
      </c>
      <c r="CU101" s="28">
        <f t="shared" si="238"/>
        <v>20015.687317033364</v>
      </c>
      <c r="CV101" s="28">
        <f t="shared" si="238"/>
        <v>20015.687317033364</v>
      </c>
      <c r="CW101" s="28">
        <f t="shared" si="238"/>
        <v>20015.687317033364</v>
      </c>
      <c r="CX101" s="28">
        <f t="shared" si="238"/>
        <v>20015.687317033364</v>
      </c>
      <c r="CY101" s="28">
        <f t="shared" si="238"/>
        <v>20015.687317033364</v>
      </c>
      <c r="CZ101" s="28">
        <f t="shared" si="238"/>
        <v>20015.687317033364</v>
      </c>
      <c r="DA101" s="28">
        <f t="shared" si="238"/>
        <v>20015.687317033364</v>
      </c>
      <c r="DB101" s="28">
        <f t="shared" si="238"/>
        <v>22473.505574251805</v>
      </c>
      <c r="DC101" s="28">
        <f t="shared" si="238"/>
        <v>22473.505574251805</v>
      </c>
      <c r="DD101" s="28">
        <f t="shared" si="238"/>
        <v>22473.505574251805</v>
      </c>
      <c r="DE101" s="28">
        <f t="shared" si="238"/>
        <v>22473.505574251805</v>
      </c>
      <c r="DF101" s="28">
        <f t="shared" si="238"/>
        <v>22473.505574251805</v>
      </c>
      <c r="DG101" s="28">
        <f t="shared" si="238"/>
        <v>22473.505574251805</v>
      </c>
      <c r="DH101" s="28">
        <f t="shared" si="238"/>
        <v>22473.505574251805</v>
      </c>
      <c r="DI101" s="28">
        <f t="shared" si="238"/>
        <v>22473.505574251805</v>
      </c>
      <c r="DJ101" s="28">
        <f t="shared" si="238"/>
        <v>22473.505574251805</v>
      </c>
      <c r="DK101" s="28">
        <f t="shared" si="238"/>
        <v>22473.505574251805</v>
      </c>
      <c r="DL101" s="28">
        <f t="shared" si="238"/>
        <v>22473.505574251805</v>
      </c>
      <c r="DM101" s="28">
        <f t="shared" si="238"/>
        <v>22473.505574251805</v>
      </c>
      <c r="DN101" s="28">
        <f t="shared" si="238"/>
        <v>25017.809715872379</v>
      </c>
      <c r="DO101" s="28">
        <f t="shared" si="238"/>
        <v>25017.809715872379</v>
      </c>
      <c r="DP101" s="28">
        <f t="shared" si="238"/>
        <v>25017.809715872379</v>
      </c>
      <c r="DQ101" s="28">
        <f t="shared" si="238"/>
        <v>25017.809715872379</v>
      </c>
      <c r="DR101" s="28">
        <f t="shared" si="238"/>
        <v>25017.809715872379</v>
      </c>
      <c r="DS101" s="28">
        <f t="shared" si="238"/>
        <v>25017.809715872379</v>
      </c>
      <c r="DT101" s="28">
        <f t="shared" si="238"/>
        <v>25017.809715872379</v>
      </c>
      <c r="DU101" s="28">
        <f t="shared" si="238"/>
        <v>25017.809715872379</v>
      </c>
      <c r="DV101" s="28">
        <f t="shared" si="238"/>
        <v>25017.809715872379</v>
      </c>
      <c r="DW101" s="28">
        <f t="shared" si="238"/>
        <v>25017.809715872379</v>
      </c>
      <c r="DX101" s="28">
        <f t="shared" si="238"/>
        <v>25017.809715872379</v>
      </c>
      <c r="DY101" s="28">
        <f t="shared" si="238"/>
        <v>25017.809715872379</v>
      </c>
      <c r="DZ101" s="28">
        <f t="shared" si="238"/>
        <v>7945508.9905924192</v>
      </c>
      <c r="EB101" s="69"/>
    </row>
    <row r="102" spans="2:132" x14ac:dyDescent="0.25"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B102" s="69"/>
    </row>
    <row r="103" spans="2:132" x14ac:dyDescent="0.25"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B103" s="69"/>
    </row>
    <row r="104" spans="2:132" x14ac:dyDescent="0.25">
      <c r="B104" s="86" t="s">
        <v>41</v>
      </c>
      <c r="C104" s="86"/>
      <c r="D104" s="86"/>
      <c r="E104" s="86"/>
      <c r="F104" s="86"/>
      <c r="G104" s="86"/>
      <c r="H104" s="86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7"/>
      <c r="BH104" s="87"/>
      <c r="BI104" s="87"/>
      <c r="BJ104" s="87"/>
      <c r="BK104" s="87"/>
      <c r="BL104" s="87"/>
      <c r="BM104" s="87"/>
      <c r="BN104" s="87"/>
      <c r="BO104" s="87"/>
      <c r="BP104" s="87"/>
      <c r="BQ104" s="87"/>
      <c r="BR104" s="87"/>
      <c r="BS104" s="87"/>
      <c r="BT104" s="87"/>
      <c r="BU104" s="87"/>
      <c r="BV104" s="87"/>
      <c r="BW104" s="87"/>
      <c r="BX104" s="87"/>
      <c r="BY104" s="87"/>
      <c r="BZ104" s="87"/>
      <c r="CA104" s="87"/>
      <c r="CB104" s="87"/>
      <c r="CC104" s="87"/>
      <c r="CD104" s="87"/>
      <c r="CE104" s="87"/>
      <c r="CF104" s="87"/>
      <c r="CG104" s="87"/>
      <c r="CH104" s="87"/>
      <c r="CI104" s="87"/>
      <c r="CJ104" s="87"/>
      <c r="CK104" s="87"/>
      <c r="CL104" s="87"/>
      <c r="CM104" s="87"/>
      <c r="CN104" s="87"/>
      <c r="CO104" s="87"/>
      <c r="CP104" s="87"/>
      <c r="CQ104" s="87"/>
      <c r="CR104" s="87"/>
      <c r="CS104" s="87"/>
      <c r="CT104" s="87"/>
      <c r="CU104" s="87"/>
      <c r="CV104" s="87"/>
      <c r="CW104" s="87"/>
      <c r="CX104" s="87"/>
      <c r="CY104" s="87"/>
      <c r="CZ104" s="87"/>
      <c r="DA104" s="87"/>
      <c r="DB104" s="87"/>
      <c r="DC104" s="87"/>
      <c r="DD104" s="87"/>
      <c r="DE104" s="87"/>
      <c r="DF104" s="87"/>
      <c r="DG104" s="87"/>
      <c r="DH104" s="87"/>
      <c r="DI104" s="87"/>
      <c r="DJ104" s="87"/>
      <c r="DK104" s="87"/>
      <c r="DL104" s="87"/>
      <c r="DM104" s="87"/>
      <c r="DN104" s="87"/>
      <c r="DO104" s="87"/>
      <c r="DP104" s="87"/>
      <c r="DQ104" s="87"/>
      <c r="DR104" s="87"/>
      <c r="DS104" s="87"/>
      <c r="DT104" s="87"/>
      <c r="DU104" s="87"/>
      <c r="DV104" s="87"/>
      <c r="DW104" s="87"/>
      <c r="DX104" s="87"/>
      <c r="DY104" s="87"/>
      <c r="DZ104" s="87"/>
      <c r="EB104" s="69"/>
    </row>
    <row r="105" spans="2:132" x14ac:dyDescent="0.25">
      <c r="B105" s="86" t="s">
        <v>32</v>
      </c>
      <c r="C105" s="86"/>
      <c r="D105" s="86"/>
      <c r="E105" s="86"/>
      <c r="F105" s="86"/>
      <c r="G105" s="86"/>
      <c r="H105" s="86"/>
      <c r="I105" s="88" t="s">
        <v>76</v>
      </c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  <c r="BD105" s="87"/>
      <c r="BE105" s="87"/>
      <c r="BF105" s="87"/>
      <c r="BG105" s="87"/>
      <c r="BH105" s="87"/>
      <c r="BI105" s="87"/>
      <c r="BJ105" s="87"/>
      <c r="BK105" s="87"/>
      <c r="BL105" s="87"/>
      <c r="BM105" s="87"/>
      <c r="BN105" s="87"/>
      <c r="BO105" s="87"/>
      <c r="BP105" s="87"/>
      <c r="BQ105" s="87"/>
      <c r="BR105" s="87"/>
      <c r="BS105" s="87"/>
      <c r="BT105" s="87"/>
      <c r="BU105" s="87"/>
      <c r="BV105" s="87"/>
      <c r="BW105" s="87"/>
      <c r="BX105" s="87"/>
      <c r="BY105" s="87"/>
      <c r="BZ105" s="87"/>
      <c r="CA105" s="87"/>
      <c r="CB105" s="87"/>
      <c r="CC105" s="87"/>
      <c r="CD105" s="87"/>
      <c r="CE105" s="87"/>
      <c r="CF105" s="87"/>
      <c r="CG105" s="87"/>
      <c r="CH105" s="87"/>
      <c r="CI105" s="87"/>
      <c r="CJ105" s="87"/>
      <c r="CK105" s="87"/>
      <c r="CL105" s="87"/>
      <c r="CM105" s="87"/>
      <c r="CN105" s="87"/>
      <c r="CO105" s="87"/>
      <c r="CP105" s="87"/>
      <c r="CQ105" s="87"/>
      <c r="CR105" s="87"/>
      <c r="CS105" s="87"/>
      <c r="CT105" s="87"/>
      <c r="CU105" s="87"/>
      <c r="CV105" s="87"/>
      <c r="CW105" s="87"/>
      <c r="CX105" s="87"/>
      <c r="CY105" s="87"/>
      <c r="CZ105" s="87"/>
      <c r="DA105" s="87"/>
      <c r="DB105" s="87"/>
      <c r="DC105" s="87"/>
      <c r="DD105" s="87"/>
      <c r="DE105" s="87"/>
      <c r="DF105" s="87"/>
      <c r="DG105" s="87"/>
      <c r="DH105" s="87"/>
      <c r="DI105" s="87"/>
      <c r="DJ105" s="87"/>
      <c r="DK105" s="87"/>
      <c r="DL105" s="87"/>
      <c r="DM105" s="87"/>
      <c r="DN105" s="87"/>
      <c r="DO105" s="87"/>
      <c r="DP105" s="87"/>
      <c r="DQ105" s="87"/>
      <c r="DR105" s="87"/>
      <c r="DS105" s="87"/>
      <c r="DT105" s="87"/>
      <c r="DU105" s="87"/>
      <c r="DV105" s="87"/>
      <c r="DW105" s="87"/>
      <c r="DX105" s="87"/>
      <c r="DY105" s="87"/>
      <c r="DZ105" s="87"/>
      <c r="EB105" s="69"/>
    </row>
    <row r="106" spans="2:132" x14ac:dyDescent="0.25">
      <c r="B106" t="s">
        <v>33</v>
      </c>
      <c r="J106" s="28">
        <f>J78</f>
        <v>191479.0771443561</v>
      </c>
      <c r="K106" s="28">
        <f t="shared" ref="K106:BV106" si="239">K78</f>
        <v>960.04766748483917</v>
      </c>
      <c r="L106" s="28">
        <f t="shared" si="239"/>
        <v>2234.4153737569322</v>
      </c>
      <c r="M106" s="28">
        <f t="shared" si="239"/>
        <v>4779.0625890841029</v>
      </c>
      <c r="N106" s="28">
        <f t="shared" si="239"/>
        <v>9393.5734295262373</v>
      </c>
      <c r="O106" s="28">
        <f t="shared" si="239"/>
        <v>16967.963037970163</v>
      </c>
      <c r="P106" s="28">
        <f t="shared" si="239"/>
        <v>28167.001846022282</v>
      </c>
      <c r="Q106" s="28">
        <f t="shared" si="239"/>
        <v>37969.933107354103</v>
      </c>
      <c r="R106" s="28">
        <f t="shared" si="239"/>
        <v>50242.474416514706</v>
      </c>
      <c r="S106" s="28">
        <f t="shared" si="239"/>
        <v>57802.671134872202</v>
      </c>
      <c r="T106" s="28">
        <f t="shared" si="239"/>
        <v>0</v>
      </c>
      <c r="U106" s="28">
        <f t="shared" si="239"/>
        <v>0</v>
      </c>
      <c r="V106" s="28">
        <f t="shared" si="239"/>
        <v>0</v>
      </c>
      <c r="W106" s="28">
        <f t="shared" si="239"/>
        <v>0</v>
      </c>
      <c r="X106" s="28">
        <f t="shared" si="239"/>
        <v>0</v>
      </c>
      <c r="Y106" s="28">
        <f t="shared" si="239"/>
        <v>0</v>
      </c>
      <c r="Z106" s="28">
        <f t="shared" si="239"/>
        <v>0</v>
      </c>
      <c r="AA106" s="28">
        <f t="shared" si="239"/>
        <v>0</v>
      </c>
      <c r="AB106" s="28">
        <f t="shared" si="239"/>
        <v>0</v>
      </c>
      <c r="AC106" s="28">
        <f t="shared" si="239"/>
        <v>0</v>
      </c>
      <c r="AD106" s="28">
        <f t="shared" si="239"/>
        <v>0</v>
      </c>
      <c r="AE106" s="28">
        <f t="shared" si="239"/>
        <v>0</v>
      </c>
      <c r="AF106" s="28">
        <f t="shared" si="239"/>
        <v>0</v>
      </c>
      <c r="AG106" s="28">
        <f t="shared" si="239"/>
        <v>0</v>
      </c>
      <c r="AH106" s="28">
        <f t="shared" si="239"/>
        <v>0</v>
      </c>
      <c r="AI106" s="28">
        <f t="shared" si="239"/>
        <v>0</v>
      </c>
      <c r="AJ106" s="28">
        <f t="shared" si="239"/>
        <v>0</v>
      </c>
      <c r="AK106" s="28">
        <f t="shared" si="239"/>
        <v>0</v>
      </c>
      <c r="AL106" s="28">
        <f t="shared" si="239"/>
        <v>0</v>
      </c>
      <c r="AM106" s="28">
        <f t="shared" si="239"/>
        <v>0</v>
      </c>
      <c r="AN106" s="28">
        <f t="shared" si="239"/>
        <v>0</v>
      </c>
      <c r="AO106" s="28">
        <f t="shared" si="239"/>
        <v>0</v>
      </c>
      <c r="AP106" s="28">
        <f t="shared" si="239"/>
        <v>0</v>
      </c>
      <c r="AQ106" s="28">
        <f t="shared" si="239"/>
        <v>0</v>
      </c>
      <c r="AR106" s="28">
        <f t="shared" si="239"/>
        <v>0</v>
      </c>
      <c r="AS106" s="28">
        <f t="shared" si="239"/>
        <v>0</v>
      </c>
      <c r="AT106" s="28">
        <f t="shared" si="239"/>
        <v>0</v>
      </c>
      <c r="AU106" s="28">
        <f t="shared" si="239"/>
        <v>0</v>
      </c>
      <c r="AV106" s="28">
        <f t="shared" si="239"/>
        <v>0</v>
      </c>
      <c r="AW106" s="28">
        <f t="shared" si="239"/>
        <v>0</v>
      </c>
      <c r="AX106" s="28">
        <f t="shared" si="239"/>
        <v>0</v>
      </c>
      <c r="AY106" s="28">
        <f t="shared" si="239"/>
        <v>0</v>
      </c>
      <c r="AZ106" s="28">
        <f t="shared" si="239"/>
        <v>0</v>
      </c>
      <c r="BA106" s="28">
        <f t="shared" si="239"/>
        <v>0</v>
      </c>
      <c r="BB106" s="28">
        <f t="shared" si="239"/>
        <v>0</v>
      </c>
      <c r="BC106" s="28">
        <f t="shared" si="239"/>
        <v>0</v>
      </c>
      <c r="BD106" s="28">
        <f t="shared" si="239"/>
        <v>0</v>
      </c>
      <c r="BE106" s="28">
        <f t="shared" si="239"/>
        <v>0</v>
      </c>
      <c r="BF106" s="28">
        <f t="shared" si="239"/>
        <v>0</v>
      </c>
      <c r="BG106" s="28">
        <f t="shared" si="239"/>
        <v>0</v>
      </c>
      <c r="BH106" s="28">
        <f t="shared" si="239"/>
        <v>0</v>
      </c>
      <c r="BI106" s="28">
        <f t="shared" si="239"/>
        <v>0</v>
      </c>
      <c r="BJ106" s="28">
        <f t="shared" si="239"/>
        <v>0</v>
      </c>
      <c r="BK106" s="28">
        <f t="shared" si="239"/>
        <v>0</v>
      </c>
      <c r="BL106" s="28">
        <f t="shared" si="239"/>
        <v>0</v>
      </c>
      <c r="BM106" s="28">
        <f t="shared" si="239"/>
        <v>0</v>
      </c>
      <c r="BN106" s="28">
        <f t="shared" si="239"/>
        <v>0</v>
      </c>
      <c r="BO106" s="28">
        <f t="shared" si="239"/>
        <v>0</v>
      </c>
      <c r="BP106" s="28">
        <f t="shared" si="239"/>
        <v>0</v>
      </c>
      <c r="BQ106" s="28">
        <f t="shared" si="239"/>
        <v>0</v>
      </c>
      <c r="BR106" s="28">
        <f t="shared" si="239"/>
        <v>0</v>
      </c>
      <c r="BS106" s="28">
        <f t="shared" si="239"/>
        <v>0</v>
      </c>
      <c r="BT106" s="28">
        <f t="shared" si="239"/>
        <v>0</v>
      </c>
      <c r="BU106" s="28">
        <f t="shared" si="239"/>
        <v>0</v>
      </c>
      <c r="BV106" s="28">
        <f t="shared" si="239"/>
        <v>0</v>
      </c>
      <c r="BW106" s="28">
        <f t="shared" ref="BW106:DZ106" si="240">BW78</f>
        <v>0</v>
      </c>
      <c r="BX106" s="28">
        <f t="shared" si="240"/>
        <v>0</v>
      </c>
      <c r="BY106" s="28">
        <f t="shared" si="240"/>
        <v>0</v>
      </c>
      <c r="BZ106" s="28">
        <f t="shared" si="240"/>
        <v>0</v>
      </c>
      <c r="CA106" s="28">
        <f t="shared" si="240"/>
        <v>0</v>
      </c>
      <c r="CB106" s="28">
        <f t="shared" si="240"/>
        <v>0</v>
      </c>
      <c r="CC106" s="28">
        <f t="shared" si="240"/>
        <v>0</v>
      </c>
      <c r="CD106" s="28">
        <f t="shared" si="240"/>
        <v>0</v>
      </c>
      <c r="CE106" s="28">
        <f t="shared" si="240"/>
        <v>0</v>
      </c>
      <c r="CF106" s="28">
        <f t="shared" si="240"/>
        <v>0</v>
      </c>
      <c r="CG106" s="28">
        <f t="shared" si="240"/>
        <v>0</v>
      </c>
      <c r="CH106" s="28">
        <f t="shared" si="240"/>
        <v>0</v>
      </c>
      <c r="CI106" s="28">
        <f t="shared" si="240"/>
        <v>0</v>
      </c>
      <c r="CJ106" s="28">
        <f t="shared" si="240"/>
        <v>0</v>
      </c>
      <c r="CK106" s="28">
        <f t="shared" si="240"/>
        <v>0</v>
      </c>
      <c r="CL106" s="28">
        <f t="shared" si="240"/>
        <v>0</v>
      </c>
      <c r="CM106" s="28">
        <f t="shared" si="240"/>
        <v>0</v>
      </c>
      <c r="CN106" s="28">
        <f t="shared" si="240"/>
        <v>0</v>
      </c>
      <c r="CO106" s="28">
        <f t="shared" si="240"/>
        <v>0</v>
      </c>
      <c r="CP106" s="28">
        <f t="shared" si="240"/>
        <v>0</v>
      </c>
      <c r="CQ106" s="28">
        <f t="shared" si="240"/>
        <v>0</v>
      </c>
      <c r="CR106" s="28">
        <f t="shared" si="240"/>
        <v>0</v>
      </c>
      <c r="CS106" s="28">
        <f t="shared" si="240"/>
        <v>0</v>
      </c>
      <c r="CT106" s="28">
        <f t="shared" si="240"/>
        <v>0</v>
      </c>
      <c r="CU106" s="28">
        <f t="shared" si="240"/>
        <v>0</v>
      </c>
      <c r="CV106" s="28">
        <f t="shared" si="240"/>
        <v>0</v>
      </c>
      <c r="CW106" s="28">
        <f t="shared" si="240"/>
        <v>0</v>
      </c>
      <c r="CX106" s="28">
        <f t="shared" si="240"/>
        <v>0</v>
      </c>
      <c r="CY106" s="28">
        <f t="shared" si="240"/>
        <v>0</v>
      </c>
      <c r="CZ106" s="28">
        <f t="shared" si="240"/>
        <v>0</v>
      </c>
      <c r="DA106" s="28">
        <f t="shared" si="240"/>
        <v>0</v>
      </c>
      <c r="DB106" s="28">
        <f t="shared" si="240"/>
        <v>0</v>
      </c>
      <c r="DC106" s="28">
        <f t="shared" si="240"/>
        <v>0</v>
      </c>
      <c r="DD106" s="28">
        <f t="shared" si="240"/>
        <v>0</v>
      </c>
      <c r="DE106" s="28">
        <f t="shared" si="240"/>
        <v>0</v>
      </c>
      <c r="DF106" s="28">
        <f t="shared" si="240"/>
        <v>0</v>
      </c>
      <c r="DG106" s="28">
        <f t="shared" si="240"/>
        <v>0</v>
      </c>
      <c r="DH106" s="28">
        <f t="shared" si="240"/>
        <v>0</v>
      </c>
      <c r="DI106" s="28">
        <f t="shared" si="240"/>
        <v>0</v>
      </c>
      <c r="DJ106" s="28">
        <f t="shared" si="240"/>
        <v>0</v>
      </c>
      <c r="DK106" s="28">
        <f t="shared" si="240"/>
        <v>0</v>
      </c>
      <c r="DL106" s="28">
        <f t="shared" si="240"/>
        <v>0</v>
      </c>
      <c r="DM106" s="28">
        <f t="shared" si="240"/>
        <v>0</v>
      </c>
      <c r="DN106" s="28">
        <f t="shared" si="240"/>
        <v>0</v>
      </c>
      <c r="DO106" s="28">
        <f t="shared" si="240"/>
        <v>0</v>
      </c>
      <c r="DP106" s="28">
        <f t="shared" si="240"/>
        <v>0</v>
      </c>
      <c r="DQ106" s="28">
        <f t="shared" si="240"/>
        <v>0</v>
      </c>
      <c r="DR106" s="28">
        <f t="shared" si="240"/>
        <v>0</v>
      </c>
      <c r="DS106" s="28">
        <f t="shared" si="240"/>
        <v>0</v>
      </c>
      <c r="DT106" s="28">
        <f t="shared" si="240"/>
        <v>0</v>
      </c>
      <c r="DU106" s="28">
        <f t="shared" si="240"/>
        <v>0</v>
      </c>
      <c r="DV106" s="28">
        <f t="shared" si="240"/>
        <v>0</v>
      </c>
      <c r="DW106" s="28">
        <f t="shared" si="240"/>
        <v>0</v>
      </c>
      <c r="DX106" s="28">
        <f t="shared" si="240"/>
        <v>0</v>
      </c>
      <c r="DY106" s="28">
        <f t="shared" si="240"/>
        <v>0</v>
      </c>
      <c r="DZ106" s="28">
        <f t="shared" si="240"/>
        <v>0</v>
      </c>
      <c r="EB106" s="69"/>
    </row>
    <row r="107" spans="2:132" x14ac:dyDescent="0.25">
      <c r="B107" t="s">
        <v>69</v>
      </c>
      <c r="J107" s="28">
        <f>J86+J57</f>
        <v>0</v>
      </c>
      <c r="K107" s="28">
        <f t="shared" ref="K107:BV107" si="241">K86+K57</f>
        <v>0</v>
      </c>
      <c r="L107" s="28">
        <f t="shared" si="241"/>
        <v>0</v>
      </c>
      <c r="M107" s="28">
        <f t="shared" si="241"/>
        <v>0</v>
      </c>
      <c r="N107" s="28">
        <f t="shared" si="241"/>
        <v>0</v>
      </c>
      <c r="O107" s="28">
        <f t="shared" si="241"/>
        <v>0</v>
      </c>
      <c r="P107" s="28">
        <f t="shared" si="241"/>
        <v>0</v>
      </c>
      <c r="Q107" s="28">
        <f t="shared" si="241"/>
        <v>0</v>
      </c>
      <c r="R107" s="28">
        <f t="shared" si="241"/>
        <v>0</v>
      </c>
      <c r="S107" s="28">
        <f t="shared" si="241"/>
        <v>0</v>
      </c>
      <c r="T107" s="28">
        <f t="shared" si="241"/>
        <v>0</v>
      </c>
      <c r="U107" s="28">
        <f t="shared" si="241"/>
        <v>0</v>
      </c>
      <c r="V107" s="28">
        <f t="shared" si="241"/>
        <v>0</v>
      </c>
      <c r="W107" s="28">
        <f t="shared" si="241"/>
        <v>0</v>
      </c>
      <c r="X107" s="28">
        <f t="shared" si="241"/>
        <v>0</v>
      </c>
      <c r="Y107" s="28">
        <f t="shared" si="241"/>
        <v>0</v>
      </c>
      <c r="Z107" s="28">
        <f t="shared" si="241"/>
        <v>0</v>
      </c>
      <c r="AA107" s="28">
        <f t="shared" si="241"/>
        <v>0</v>
      </c>
      <c r="AB107" s="28">
        <f t="shared" si="241"/>
        <v>0</v>
      </c>
      <c r="AC107" s="28">
        <f t="shared" si="241"/>
        <v>0</v>
      </c>
      <c r="AD107" s="28">
        <f t="shared" si="241"/>
        <v>0</v>
      </c>
      <c r="AE107" s="28">
        <f t="shared" si="241"/>
        <v>0</v>
      </c>
      <c r="AF107" s="28">
        <f t="shared" si="241"/>
        <v>0</v>
      </c>
      <c r="AG107" s="28">
        <f t="shared" si="241"/>
        <v>0</v>
      </c>
      <c r="AH107" s="28">
        <f t="shared" si="241"/>
        <v>0</v>
      </c>
      <c r="AI107" s="28">
        <f t="shared" si="241"/>
        <v>0</v>
      </c>
      <c r="AJ107" s="28">
        <f t="shared" si="241"/>
        <v>0</v>
      </c>
      <c r="AK107" s="28">
        <f t="shared" si="241"/>
        <v>0</v>
      </c>
      <c r="AL107" s="28">
        <f t="shared" si="241"/>
        <v>0</v>
      </c>
      <c r="AM107" s="28">
        <f t="shared" si="241"/>
        <v>0</v>
      </c>
      <c r="AN107" s="28">
        <f t="shared" si="241"/>
        <v>3948.3975652349991</v>
      </c>
      <c r="AO107" s="28">
        <f t="shared" si="241"/>
        <v>2247.7421176789935</v>
      </c>
      <c r="AP107" s="28">
        <f t="shared" si="241"/>
        <v>2247.7421176789935</v>
      </c>
      <c r="AQ107" s="28">
        <f t="shared" si="241"/>
        <v>2247.7421176789935</v>
      </c>
      <c r="AR107" s="28">
        <f t="shared" si="241"/>
        <v>2247.7421176789935</v>
      </c>
      <c r="AS107" s="28">
        <f t="shared" si="241"/>
        <v>2247.7421176789935</v>
      </c>
      <c r="AT107" s="28">
        <f t="shared" si="241"/>
        <v>2311.3074140863655</v>
      </c>
      <c r="AU107" s="28">
        <f t="shared" si="241"/>
        <v>2311.3074140863655</v>
      </c>
      <c r="AV107" s="28">
        <f t="shared" si="241"/>
        <v>2311.3074140863655</v>
      </c>
      <c r="AW107" s="28">
        <f t="shared" si="241"/>
        <v>2311.3074140863655</v>
      </c>
      <c r="AX107" s="28">
        <f t="shared" si="241"/>
        <v>2311.3074140863655</v>
      </c>
      <c r="AY107" s="28">
        <f t="shared" si="241"/>
        <v>2311.3074140863655</v>
      </c>
      <c r="AZ107" s="28">
        <f t="shared" si="241"/>
        <v>2311.3074140863655</v>
      </c>
      <c r="BA107" s="28">
        <f t="shared" si="241"/>
        <v>2311.3074140863655</v>
      </c>
      <c r="BB107" s="28">
        <f t="shared" si="241"/>
        <v>2311.3074140863655</v>
      </c>
      <c r="BC107" s="28">
        <f t="shared" si="241"/>
        <v>2311.3074140863655</v>
      </c>
      <c r="BD107" s="28">
        <f t="shared" si="241"/>
        <v>2311.3074140863655</v>
      </c>
      <c r="BE107" s="28">
        <f t="shared" si="241"/>
        <v>2311.3074140863655</v>
      </c>
      <c r="BF107" s="28">
        <f t="shared" si="241"/>
        <v>2548.9355284502403</v>
      </c>
      <c r="BG107" s="28">
        <f t="shared" si="241"/>
        <v>2548.9355284502403</v>
      </c>
      <c r="BH107" s="28">
        <f t="shared" si="241"/>
        <v>2548.9355284502403</v>
      </c>
      <c r="BI107" s="28">
        <f t="shared" si="241"/>
        <v>2548.9355284502403</v>
      </c>
      <c r="BJ107" s="28">
        <f t="shared" si="241"/>
        <v>2548.9355284502403</v>
      </c>
      <c r="BK107" s="28">
        <f t="shared" si="241"/>
        <v>2548.9355284502403</v>
      </c>
      <c r="BL107" s="28">
        <f t="shared" si="241"/>
        <v>2548.9355284502403</v>
      </c>
      <c r="BM107" s="28">
        <f t="shared" si="241"/>
        <v>1459.3281966277814</v>
      </c>
      <c r="BN107" s="28">
        <f t="shared" si="241"/>
        <v>1459.3281966277814</v>
      </c>
      <c r="BO107" s="28">
        <f t="shared" si="241"/>
        <v>1459.3281966277814</v>
      </c>
      <c r="BP107" s="28">
        <f t="shared" si="241"/>
        <v>1459.3281966277814</v>
      </c>
      <c r="BQ107" s="28">
        <f t="shared" si="241"/>
        <v>1459.3281966277814</v>
      </c>
      <c r="BR107" s="28">
        <f t="shared" si="241"/>
        <v>1705.3940726528658</v>
      </c>
      <c r="BS107" s="28">
        <f t="shared" si="241"/>
        <v>1705.3940726528658</v>
      </c>
      <c r="BT107" s="28">
        <f t="shared" si="241"/>
        <v>1705.3940726528658</v>
      </c>
      <c r="BU107" s="28">
        <f t="shared" si="241"/>
        <v>1705.3940726528658</v>
      </c>
      <c r="BV107" s="28">
        <f t="shared" si="241"/>
        <v>1705.3940726528658</v>
      </c>
      <c r="BW107" s="28">
        <f t="shared" ref="BW107:DZ107" si="242">BW86+BW57</f>
        <v>1705.3940726528658</v>
      </c>
      <c r="BX107" s="28">
        <f t="shared" si="242"/>
        <v>1705.3940726528658</v>
      </c>
      <c r="BY107" s="28">
        <f t="shared" si="242"/>
        <v>1705.3940726528658</v>
      </c>
      <c r="BZ107" s="28">
        <f t="shared" si="242"/>
        <v>1705.3940726528658</v>
      </c>
      <c r="CA107" s="28">
        <f t="shared" si="242"/>
        <v>1705.3940726528658</v>
      </c>
      <c r="CB107" s="28">
        <f t="shared" si="242"/>
        <v>1705.3940726528658</v>
      </c>
      <c r="CC107" s="28">
        <f t="shared" si="242"/>
        <v>1705.3940726528658</v>
      </c>
      <c r="CD107" s="28">
        <f t="shared" si="242"/>
        <v>1960.177021553598</v>
      </c>
      <c r="CE107" s="28">
        <f t="shared" si="242"/>
        <v>1960.177021553598</v>
      </c>
      <c r="CF107" s="28">
        <f t="shared" si="242"/>
        <v>1960.177021553598</v>
      </c>
      <c r="CG107" s="28">
        <f t="shared" si="242"/>
        <v>1960.177021553598</v>
      </c>
      <c r="CH107" s="28">
        <f t="shared" si="242"/>
        <v>1960.177021553598</v>
      </c>
      <c r="CI107" s="28">
        <f t="shared" si="242"/>
        <v>1960.177021553598</v>
      </c>
      <c r="CJ107" s="28">
        <f t="shared" si="242"/>
        <v>1960.177021553598</v>
      </c>
      <c r="CK107" s="28">
        <f t="shared" si="242"/>
        <v>1960.177021553598</v>
      </c>
      <c r="CL107" s="28">
        <f t="shared" si="242"/>
        <v>1960.177021553598</v>
      </c>
      <c r="CM107" s="28">
        <f t="shared" si="242"/>
        <v>1960.177021553598</v>
      </c>
      <c r="CN107" s="28">
        <f t="shared" si="242"/>
        <v>1960.177021553598</v>
      </c>
      <c r="CO107" s="28">
        <f t="shared" si="242"/>
        <v>1960.177021553598</v>
      </c>
      <c r="CP107" s="28">
        <f t="shared" si="242"/>
        <v>2223.9652574481515</v>
      </c>
      <c r="CQ107" s="28">
        <f t="shared" si="242"/>
        <v>2223.9652574481515</v>
      </c>
      <c r="CR107" s="28">
        <f t="shared" si="242"/>
        <v>2223.9652574481515</v>
      </c>
      <c r="CS107" s="28">
        <f t="shared" si="242"/>
        <v>2223.9652574481515</v>
      </c>
      <c r="CT107" s="28">
        <f t="shared" si="242"/>
        <v>2223.9652574481515</v>
      </c>
      <c r="CU107" s="28">
        <f t="shared" si="242"/>
        <v>2223.9652574481515</v>
      </c>
      <c r="CV107" s="28">
        <f t="shared" si="242"/>
        <v>2223.9652574481515</v>
      </c>
      <c r="CW107" s="28">
        <f t="shared" si="242"/>
        <v>2223.9652574481515</v>
      </c>
      <c r="CX107" s="28">
        <f t="shared" si="242"/>
        <v>2223.9652574481515</v>
      </c>
      <c r="CY107" s="28">
        <f t="shared" si="242"/>
        <v>2223.9652574481515</v>
      </c>
      <c r="CZ107" s="28">
        <f t="shared" si="242"/>
        <v>2223.9652574481515</v>
      </c>
      <c r="DA107" s="28">
        <f t="shared" si="242"/>
        <v>2223.9652574481515</v>
      </c>
      <c r="DB107" s="28">
        <f t="shared" si="242"/>
        <v>2497.0561749168673</v>
      </c>
      <c r="DC107" s="28">
        <f t="shared" si="242"/>
        <v>2497.0561749168673</v>
      </c>
      <c r="DD107" s="28">
        <f t="shared" si="242"/>
        <v>2497.0561749168673</v>
      </c>
      <c r="DE107" s="28">
        <f t="shared" si="242"/>
        <v>2497.0561749168673</v>
      </c>
      <c r="DF107" s="28">
        <f t="shared" si="242"/>
        <v>2497.0561749168673</v>
      </c>
      <c r="DG107" s="28">
        <f t="shared" si="242"/>
        <v>2497.0561749168673</v>
      </c>
      <c r="DH107" s="28">
        <f t="shared" si="242"/>
        <v>2497.0561749168673</v>
      </c>
      <c r="DI107" s="28">
        <f t="shared" si="242"/>
        <v>2497.0561749168673</v>
      </c>
      <c r="DJ107" s="28">
        <f t="shared" si="242"/>
        <v>2497.0561749168673</v>
      </c>
      <c r="DK107" s="28">
        <f t="shared" si="242"/>
        <v>2497.0561749168673</v>
      </c>
      <c r="DL107" s="28">
        <f t="shared" si="242"/>
        <v>2497.0561749168673</v>
      </c>
      <c r="DM107" s="28">
        <f t="shared" si="242"/>
        <v>2497.0561749168673</v>
      </c>
      <c r="DN107" s="28">
        <f t="shared" si="242"/>
        <v>2779.7566350969314</v>
      </c>
      <c r="DO107" s="28">
        <f t="shared" si="242"/>
        <v>2779.7566350969314</v>
      </c>
      <c r="DP107" s="28">
        <f t="shared" si="242"/>
        <v>2779.7566350969314</v>
      </c>
      <c r="DQ107" s="28">
        <f t="shared" si="242"/>
        <v>2779.7566350969314</v>
      </c>
      <c r="DR107" s="28">
        <f t="shared" si="242"/>
        <v>2779.7566350969314</v>
      </c>
      <c r="DS107" s="28">
        <f t="shared" si="242"/>
        <v>2779.7566350969314</v>
      </c>
      <c r="DT107" s="28">
        <f t="shared" si="242"/>
        <v>2779.7566350969314</v>
      </c>
      <c r="DU107" s="28">
        <f t="shared" si="242"/>
        <v>2779.7566350969314</v>
      </c>
      <c r="DV107" s="28">
        <f t="shared" si="242"/>
        <v>2779.7566350969314</v>
      </c>
      <c r="DW107" s="28">
        <f t="shared" si="242"/>
        <v>2779.7566350969314</v>
      </c>
      <c r="DX107" s="28">
        <f t="shared" si="242"/>
        <v>2779.7566350969314</v>
      </c>
      <c r="DY107" s="28">
        <f t="shared" si="242"/>
        <v>2779.7566350969314</v>
      </c>
      <c r="DZ107" s="28">
        <f t="shared" si="242"/>
        <v>1354784.4123790434</v>
      </c>
      <c r="EB107" s="69"/>
    </row>
    <row r="108" spans="2:132" x14ac:dyDescent="0.25">
      <c r="B108" s="86" t="s">
        <v>68</v>
      </c>
      <c r="C108" s="86"/>
      <c r="D108" s="86"/>
      <c r="E108" s="86"/>
      <c r="F108" s="86"/>
      <c r="G108" s="86"/>
      <c r="H108" s="86"/>
      <c r="I108" s="88" t="s">
        <v>78</v>
      </c>
      <c r="J108" s="87">
        <f>(J99/$I$11)*$H$11</f>
        <v>0</v>
      </c>
      <c r="K108" s="87">
        <f t="shared" ref="K108:BV108" si="243">(K99/$I$11)*$H$11</f>
        <v>0</v>
      </c>
      <c r="L108" s="87">
        <f t="shared" si="243"/>
        <v>0</v>
      </c>
      <c r="M108" s="87">
        <f t="shared" si="243"/>
        <v>0</v>
      </c>
      <c r="N108" s="87">
        <f t="shared" si="243"/>
        <v>0</v>
      </c>
      <c r="O108" s="87">
        <f t="shared" si="243"/>
        <v>0</v>
      </c>
      <c r="P108" s="87">
        <f t="shared" si="243"/>
        <v>0</v>
      </c>
      <c r="Q108" s="87">
        <f t="shared" si="243"/>
        <v>0</v>
      </c>
      <c r="R108" s="87">
        <f t="shared" si="243"/>
        <v>0</v>
      </c>
      <c r="S108" s="87">
        <f t="shared" si="243"/>
        <v>0</v>
      </c>
      <c r="T108" s="87">
        <f t="shared" si="243"/>
        <v>0</v>
      </c>
      <c r="U108" s="87">
        <f t="shared" si="243"/>
        <v>0</v>
      </c>
      <c r="V108" s="87">
        <f t="shared" si="243"/>
        <v>0</v>
      </c>
      <c r="W108" s="87">
        <f t="shared" si="243"/>
        <v>0</v>
      </c>
      <c r="X108" s="87">
        <f t="shared" si="243"/>
        <v>0</v>
      </c>
      <c r="Y108" s="87">
        <f t="shared" si="243"/>
        <v>0</v>
      </c>
      <c r="Z108" s="87">
        <f t="shared" si="243"/>
        <v>0</v>
      </c>
      <c r="AA108" s="87">
        <f t="shared" si="243"/>
        <v>0</v>
      </c>
      <c r="AB108" s="87">
        <f t="shared" si="243"/>
        <v>0</v>
      </c>
      <c r="AC108" s="87">
        <f t="shared" si="243"/>
        <v>0</v>
      </c>
      <c r="AD108" s="87">
        <f t="shared" si="243"/>
        <v>0</v>
      </c>
      <c r="AE108" s="87">
        <f t="shared" si="243"/>
        <v>0</v>
      </c>
      <c r="AF108" s="87">
        <f t="shared" si="243"/>
        <v>0</v>
      </c>
      <c r="AG108" s="87">
        <f t="shared" si="243"/>
        <v>0</v>
      </c>
      <c r="AH108" s="87">
        <f t="shared" si="243"/>
        <v>0</v>
      </c>
      <c r="AI108" s="87">
        <f t="shared" si="243"/>
        <v>0</v>
      </c>
      <c r="AJ108" s="87">
        <f t="shared" si="243"/>
        <v>0</v>
      </c>
      <c r="AK108" s="87">
        <f t="shared" si="243"/>
        <v>0</v>
      </c>
      <c r="AL108" s="87">
        <f t="shared" si="243"/>
        <v>0</v>
      </c>
      <c r="AM108" s="87">
        <f t="shared" si="243"/>
        <v>0</v>
      </c>
      <c r="AN108" s="87">
        <f t="shared" si="243"/>
        <v>0</v>
      </c>
      <c r="AO108" s="87">
        <f t="shared" si="243"/>
        <v>0</v>
      </c>
      <c r="AP108" s="87">
        <f t="shared" si="243"/>
        <v>0</v>
      </c>
      <c r="AQ108" s="87">
        <f t="shared" si="243"/>
        <v>0</v>
      </c>
      <c r="AR108" s="87">
        <f t="shared" si="243"/>
        <v>0</v>
      </c>
      <c r="AS108" s="87">
        <f t="shared" si="243"/>
        <v>0</v>
      </c>
      <c r="AT108" s="87">
        <f t="shared" si="243"/>
        <v>0</v>
      </c>
      <c r="AU108" s="87">
        <f t="shared" si="243"/>
        <v>0</v>
      </c>
      <c r="AV108" s="87">
        <f t="shared" si="243"/>
        <v>0</v>
      </c>
      <c r="AW108" s="87">
        <f t="shared" si="243"/>
        <v>0</v>
      </c>
      <c r="AX108" s="87">
        <f t="shared" si="243"/>
        <v>0</v>
      </c>
      <c r="AY108" s="87">
        <f t="shared" si="243"/>
        <v>0</v>
      </c>
      <c r="AZ108" s="87">
        <f t="shared" si="243"/>
        <v>0</v>
      </c>
      <c r="BA108" s="87">
        <f t="shared" si="243"/>
        <v>0</v>
      </c>
      <c r="BB108" s="87">
        <f t="shared" si="243"/>
        <v>0</v>
      </c>
      <c r="BC108" s="87">
        <f t="shared" si="243"/>
        <v>0</v>
      </c>
      <c r="BD108" s="87">
        <f t="shared" si="243"/>
        <v>0</v>
      </c>
      <c r="BE108" s="87">
        <f t="shared" si="243"/>
        <v>0</v>
      </c>
      <c r="BF108" s="87">
        <f t="shared" si="243"/>
        <v>0</v>
      </c>
      <c r="BG108" s="87">
        <f t="shared" si="243"/>
        <v>0</v>
      </c>
      <c r="BH108" s="87">
        <f t="shared" si="243"/>
        <v>0</v>
      </c>
      <c r="BI108" s="87">
        <f t="shared" si="243"/>
        <v>0</v>
      </c>
      <c r="BJ108" s="87">
        <f t="shared" si="243"/>
        <v>0</v>
      </c>
      <c r="BK108" s="87">
        <f t="shared" si="243"/>
        <v>0</v>
      </c>
      <c r="BL108" s="87">
        <f t="shared" si="243"/>
        <v>0</v>
      </c>
      <c r="BM108" s="87">
        <f t="shared" si="243"/>
        <v>0</v>
      </c>
      <c r="BN108" s="87">
        <f t="shared" si="243"/>
        <v>0</v>
      </c>
      <c r="BO108" s="87">
        <f t="shared" si="243"/>
        <v>0</v>
      </c>
      <c r="BP108" s="87">
        <f t="shared" si="243"/>
        <v>0</v>
      </c>
      <c r="BQ108" s="87">
        <f t="shared" si="243"/>
        <v>0</v>
      </c>
      <c r="BR108" s="87">
        <f t="shared" si="243"/>
        <v>0</v>
      </c>
      <c r="BS108" s="87">
        <f t="shared" si="243"/>
        <v>0</v>
      </c>
      <c r="BT108" s="87">
        <f t="shared" si="243"/>
        <v>0</v>
      </c>
      <c r="BU108" s="87">
        <f t="shared" si="243"/>
        <v>0</v>
      </c>
      <c r="BV108" s="87">
        <f t="shared" si="243"/>
        <v>0</v>
      </c>
      <c r="BW108" s="87">
        <f t="shared" ref="BW108:DZ108" si="244">(BW99/$I$11)*$H$11</f>
        <v>0</v>
      </c>
      <c r="BX108" s="87">
        <f t="shared" si="244"/>
        <v>0</v>
      </c>
      <c r="BY108" s="87">
        <f t="shared" si="244"/>
        <v>0</v>
      </c>
      <c r="BZ108" s="87">
        <f t="shared" si="244"/>
        <v>0</v>
      </c>
      <c r="CA108" s="87">
        <f t="shared" si="244"/>
        <v>0</v>
      </c>
      <c r="CB108" s="87">
        <f t="shared" si="244"/>
        <v>0</v>
      </c>
      <c r="CC108" s="87">
        <f t="shared" si="244"/>
        <v>0</v>
      </c>
      <c r="CD108" s="87">
        <f t="shared" si="244"/>
        <v>0</v>
      </c>
      <c r="CE108" s="87">
        <f t="shared" si="244"/>
        <v>0</v>
      </c>
      <c r="CF108" s="87">
        <f t="shared" si="244"/>
        <v>0</v>
      </c>
      <c r="CG108" s="87">
        <f t="shared" si="244"/>
        <v>0</v>
      </c>
      <c r="CH108" s="87">
        <f t="shared" si="244"/>
        <v>0</v>
      </c>
      <c r="CI108" s="87">
        <f t="shared" si="244"/>
        <v>0</v>
      </c>
      <c r="CJ108" s="87">
        <f t="shared" si="244"/>
        <v>0</v>
      </c>
      <c r="CK108" s="87">
        <f t="shared" si="244"/>
        <v>0</v>
      </c>
      <c r="CL108" s="87">
        <f t="shared" si="244"/>
        <v>0</v>
      </c>
      <c r="CM108" s="87">
        <f t="shared" si="244"/>
        <v>0</v>
      </c>
      <c r="CN108" s="87">
        <f t="shared" si="244"/>
        <v>0</v>
      </c>
      <c r="CO108" s="87">
        <f t="shared" si="244"/>
        <v>0</v>
      </c>
      <c r="CP108" s="87">
        <f t="shared" si="244"/>
        <v>0</v>
      </c>
      <c r="CQ108" s="87">
        <f t="shared" si="244"/>
        <v>0</v>
      </c>
      <c r="CR108" s="87">
        <f t="shared" si="244"/>
        <v>0</v>
      </c>
      <c r="CS108" s="87">
        <f t="shared" si="244"/>
        <v>0</v>
      </c>
      <c r="CT108" s="87">
        <f t="shared" si="244"/>
        <v>0</v>
      </c>
      <c r="CU108" s="87">
        <f t="shared" si="244"/>
        <v>0</v>
      </c>
      <c r="CV108" s="87">
        <f t="shared" si="244"/>
        <v>0</v>
      </c>
      <c r="CW108" s="87">
        <f t="shared" si="244"/>
        <v>0</v>
      </c>
      <c r="CX108" s="87">
        <f t="shared" si="244"/>
        <v>0</v>
      </c>
      <c r="CY108" s="87">
        <f t="shared" si="244"/>
        <v>0</v>
      </c>
      <c r="CZ108" s="87">
        <f t="shared" si="244"/>
        <v>0</v>
      </c>
      <c r="DA108" s="87">
        <f t="shared" si="244"/>
        <v>0</v>
      </c>
      <c r="DB108" s="87">
        <f t="shared" si="244"/>
        <v>0</v>
      </c>
      <c r="DC108" s="87">
        <f t="shared" si="244"/>
        <v>0</v>
      </c>
      <c r="DD108" s="87">
        <f t="shared" si="244"/>
        <v>0</v>
      </c>
      <c r="DE108" s="87">
        <f t="shared" si="244"/>
        <v>0</v>
      </c>
      <c r="DF108" s="87">
        <f t="shared" si="244"/>
        <v>0</v>
      </c>
      <c r="DG108" s="87">
        <f t="shared" si="244"/>
        <v>0</v>
      </c>
      <c r="DH108" s="87">
        <f t="shared" si="244"/>
        <v>0</v>
      </c>
      <c r="DI108" s="87">
        <f t="shared" si="244"/>
        <v>0</v>
      </c>
      <c r="DJ108" s="87">
        <f t="shared" si="244"/>
        <v>0</v>
      </c>
      <c r="DK108" s="87">
        <f t="shared" si="244"/>
        <v>0</v>
      </c>
      <c r="DL108" s="87">
        <f t="shared" si="244"/>
        <v>0</v>
      </c>
      <c r="DM108" s="87">
        <f t="shared" si="244"/>
        <v>0</v>
      </c>
      <c r="DN108" s="87">
        <f t="shared" si="244"/>
        <v>0</v>
      </c>
      <c r="DO108" s="87">
        <f t="shared" si="244"/>
        <v>0</v>
      </c>
      <c r="DP108" s="87">
        <f t="shared" si="244"/>
        <v>0</v>
      </c>
      <c r="DQ108" s="87">
        <f t="shared" si="244"/>
        <v>0</v>
      </c>
      <c r="DR108" s="87">
        <f t="shared" si="244"/>
        <v>0</v>
      </c>
      <c r="DS108" s="87">
        <f t="shared" si="244"/>
        <v>0</v>
      </c>
      <c r="DT108" s="87">
        <f t="shared" si="244"/>
        <v>0</v>
      </c>
      <c r="DU108" s="87">
        <f t="shared" si="244"/>
        <v>0</v>
      </c>
      <c r="DV108" s="87">
        <f t="shared" si="244"/>
        <v>0</v>
      </c>
      <c r="DW108" s="87">
        <f t="shared" si="244"/>
        <v>0</v>
      </c>
      <c r="DX108" s="87">
        <f t="shared" si="244"/>
        <v>0</v>
      </c>
      <c r="DY108" s="87">
        <f t="shared" si="244"/>
        <v>0</v>
      </c>
      <c r="DZ108" s="87">
        <f t="shared" si="244"/>
        <v>464213.3861758362</v>
      </c>
      <c r="EB108" s="69"/>
    </row>
    <row r="109" spans="2:132" x14ac:dyDescent="0.25">
      <c r="B109" s="86" t="s">
        <v>42</v>
      </c>
      <c r="C109" s="86"/>
      <c r="D109" s="86"/>
      <c r="E109" s="86"/>
      <c r="F109" s="86"/>
      <c r="G109" s="86"/>
      <c r="H109" s="86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  <c r="BH109" s="87"/>
      <c r="BI109" s="87"/>
      <c r="BJ109" s="87"/>
      <c r="BK109" s="87"/>
      <c r="BL109" s="87"/>
      <c r="BM109" s="87"/>
      <c r="BN109" s="87"/>
      <c r="BO109" s="87"/>
      <c r="BP109" s="87"/>
      <c r="BQ109" s="87"/>
      <c r="BR109" s="87"/>
      <c r="BS109" s="87"/>
      <c r="BT109" s="87"/>
      <c r="BU109" s="87"/>
      <c r="BV109" s="87"/>
      <c r="BW109" s="87"/>
      <c r="BX109" s="87"/>
      <c r="BY109" s="87"/>
      <c r="BZ109" s="87"/>
      <c r="CA109" s="87"/>
      <c r="CB109" s="87"/>
      <c r="CC109" s="87"/>
      <c r="CD109" s="87"/>
      <c r="CE109" s="87"/>
      <c r="CF109" s="87"/>
      <c r="CG109" s="87"/>
      <c r="CH109" s="87"/>
      <c r="CI109" s="87"/>
      <c r="CJ109" s="87"/>
      <c r="CK109" s="87"/>
      <c r="CL109" s="87"/>
      <c r="CM109" s="87"/>
      <c r="CN109" s="87"/>
      <c r="CO109" s="87"/>
      <c r="CP109" s="87"/>
      <c r="CQ109" s="87"/>
      <c r="CR109" s="87"/>
      <c r="CS109" s="87"/>
      <c r="CT109" s="87"/>
      <c r="CU109" s="87"/>
      <c r="CV109" s="87"/>
      <c r="CW109" s="87"/>
      <c r="CX109" s="87"/>
      <c r="CY109" s="87"/>
      <c r="CZ109" s="87"/>
      <c r="DA109" s="87"/>
      <c r="DB109" s="87"/>
      <c r="DC109" s="87"/>
      <c r="DD109" s="87"/>
      <c r="DE109" s="87"/>
      <c r="DF109" s="87"/>
      <c r="DG109" s="87"/>
      <c r="DH109" s="87"/>
      <c r="DI109" s="87"/>
      <c r="DJ109" s="87"/>
      <c r="DK109" s="87"/>
      <c r="DL109" s="87"/>
      <c r="DM109" s="87"/>
      <c r="DN109" s="87"/>
      <c r="DO109" s="87"/>
      <c r="DP109" s="87"/>
      <c r="DQ109" s="87"/>
      <c r="DR109" s="87"/>
      <c r="DS109" s="87"/>
      <c r="DT109" s="87"/>
      <c r="DU109" s="87"/>
      <c r="DV109" s="87"/>
      <c r="DW109" s="87"/>
      <c r="DX109" s="87"/>
      <c r="DY109" s="87"/>
      <c r="DZ109" s="87"/>
      <c r="EB109" s="69"/>
    </row>
    <row r="110" spans="2:132" x14ac:dyDescent="0.25">
      <c r="B110" t="s">
        <v>38</v>
      </c>
      <c r="E110" s="51"/>
      <c r="G110" s="50">
        <f>XIRR(J110:DZ110,$J$15:$DZ$15)</f>
        <v>0.19425916075706481</v>
      </c>
      <c r="J110" s="28">
        <f>J108+J107-J106</f>
        <v>-191479.0771443561</v>
      </c>
      <c r="K110" s="28">
        <f t="shared" ref="K110:BV110" si="245">K108+K107-K106</f>
        <v>-960.04766748483917</v>
      </c>
      <c r="L110" s="28">
        <f t="shared" si="245"/>
        <v>-2234.4153737569322</v>
      </c>
      <c r="M110" s="28">
        <f t="shared" si="245"/>
        <v>-4779.0625890841029</v>
      </c>
      <c r="N110" s="28">
        <f t="shared" si="245"/>
        <v>-9393.5734295262373</v>
      </c>
      <c r="O110" s="28">
        <f t="shared" si="245"/>
        <v>-16967.963037970163</v>
      </c>
      <c r="P110" s="28">
        <f t="shared" si="245"/>
        <v>-28167.001846022282</v>
      </c>
      <c r="Q110" s="28">
        <f t="shared" si="245"/>
        <v>-37969.933107354103</v>
      </c>
      <c r="R110" s="28">
        <f t="shared" si="245"/>
        <v>-50242.474416514706</v>
      </c>
      <c r="S110" s="28">
        <f t="shared" si="245"/>
        <v>-57802.671134872202</v>
      </c>
      <c r="T110" s="28">
        <f t="shared" si="245"/>
        <v>0</v>
      </c>
      <c r="U110" s="28">
        <f t="shared" si="245"/>
        <v>0</v>
      </c>
      <c r="V110" s="28">
        <f t="shared" si="245"/>
        <v>0</v>
      </c>
      <c r="W110" s="28">
        <f t="shared" si="245"/>
        <v>0</v>
      </c>
      <c r="X110" s="28">
        <f t="shared" si="245"/>
        <v>0</v>
      </c>
      <c r="Y110" s="28">
        <f t="shared" si="245"/>
        <v>0</v>
      </c>
      <c r="Z110" s="28">
        <f t="shared" si="245"/>
        <v>0</v>
      </c>
      <c r="AA110" s="28">
        <f t="shared" si="245"/>
        <v>0</v>
      </c>
      <c r="AB110" s="28">
        <f t="shared" si="245"/>
        <v>0</v>
      </c>
      <c r="AC110" s="28">
        <f t="shared" si="245"/>
        <v>0</v>
      </c>
      <c r="AD110" s="28">
        <f t="shared" si="245"/>
        <v>0</v>
      </c>
      <c r="AE110" s="28">
        <f t="shared" si="245"/>
        <v>0</v>
      </c>
      <c r="AF110" s="28">
        <f t="shared" si="245"/>
        <v>0</v>
      </c>
      <c r="AG110" s="28">
        <f t="shared" si="245"/>
        <v>0</v>
      </c>
      <c r="AH110" s="28">
        <f t="shared" si="245"/>
        <v>0</v>
      </c>
      <c r="AI110" s="28">
        <f t="shared" si="245"/>
        <v>0</v>
      </c>
      <c r="AJ110" s="28">
        <f t="shared" si="245"/>
        <v>0</v>
      </c>
      <c r="AK110" s="28">
        <f t="shared" si="245"/>
        <v>0</v>
      </c>
      <c r="AL110" s="28">
        <f t="shared" si="245"/>
        <v>0</v>
      </c>
      <c r="AM110" s="28">
        <f t="shared" si="245"/>
        <v>0</v>
      </c>
      <c r="AN110" s="28">
        <f t="shared" si="245"/>
        <v>3948.3975652349991</v>
      </c>
      <c r="AO110" s="28">
        <f t="shared" si="245"/>
        <v>2247.7421176789935</v>
      </c>
      <c r="AP110" s="28">
        <f t="shared" si="245"/>
        <v>2247.7421176789935</v>
      </c>
      <c r="AQ110" s="28">
        <f t="shared" si="245"/>
        <v>2247.7421176789935</v>
      </c>
      <c r="AR110" s="28">
        <f t="shared" si="245"/>
        <v>2247.7421176789935</v>
      </c>
      <c r="AS110" s="28">
        <f t="shared" si="245"/>
        <v>2247.7421176789935</v>
      </c>
      <c r="AT110" s="28">
        <f t="shared" si="245"/>
        <v>2311.3074140863655</v>
      </c>
      <c r="AU110" s="28">
        <f t="shared" si="245"/>
        <v>2311.3074140863655</v>
      </c>
      <c r="AV110" s="28">
        <f t="shared" si="245"/>
        <v>2311.3074140863655</v>
      </c>
      <c r="AW110" s="28">
        <f t="shared" si="245"/>
        <v>2311.3074140863655</v>
      </c>
      <c r="AX110" s="28">
        <f t="shared" si="245"/>
        <v>2311.3074140863655</v>
      </c>
      <c r="AY110" s="28">
        <f t="shared" si="245"/>
        <v>2311.3074140863655</v>
      </c>
      <c r="AZ110" s="28">
        <f t="shared" si="245"/>
        <v>2311.3074140863655</v>
      </c>
      <c r="BA110" s="28">
        <f t="shared" si="245"/>
        <v>2311.3074140863655</v>
      </c>
      <c r="BB110" s="28">
        <f t="shared" si="245"/>
        <v>2311.3074140863655</v>
      </c>
      <c r="BC110" s="28">
        <f t="shared" si="245"/>
        <v>2311.3074140863655</v>
      </c>
      <c r="BD110" s="28">
        <f t="shared" si="245"/>
        <v>2311.3074140863655</v>
      </c>
      <c r="BE110" s="28">
        <f t="shared" si="245"/>
        <v>2311.3074140863655</v>
      </c>
      <c r="BF110" s="28">
        <f t="shared" si="245"/>
        <v>2548.9355284502403</v>
      </c>
      <c r="BG110" s="28">
        <f t="shared" si="245"/>
        <v>2548.9355284502403</v>
      </c>
      <c r="BH110" s="28">
        <f t="shared" si="245"/>
        <v>2548.9355284502403</v>
      </c>
      <c r="BI110" s="28">
        <f t="shared" si="245"/>
        <v>2548.9355284502403</v>
      </c>
      <c r="BJ110" s="28">
        <f t="shared" si="245"/>
        <v>2548.9355284502403</v>
      </c>
      <c r="BK110" s="28">
        <f t="shared" si="245"/>
        <v>2548.9355284502403</v>
      </c>
      <c r="BL110" s="28">
        <f t="shared" si="245"/>
        <v>2548.9355284502403</v>
      </c>
      <c r="BM110" s="28">
        <f t="shared" si="245"/>
        <v>1459.3281966277814</v>
      </c>
      <c r="BN110" s="28">
        <f t="shared" si="245"/>
        <v>1459.3281966277814</v>
      </c>
      <c r="BO110" s="28">
        <f t="shared" si="245"/>
        <v>1459.3281966277814</v>
      </c>
      <c r="BP110" s="28">
        <f t="shared" si="245"/>
        <v>1459.3281966277814</v>
      </c>
      <c r="BQ110" s="28">
        <f t="shared" si="245"/>
        <v>1459.3281966277814</v>
      </c>
      <c r="BR110" s="28">
        <f t="shared" si="245"/>
        <v>1705.3940726528658</v>
      </c>
      <c r="BS110" s="28">
        <f t="shared" si="245"/>
        <v>1705.3940726528658</v>
      </c>
      <c r="BT110" s="28">
        <f t="shared" si="245"/>
        <v>1705.3940726528658</v>
      </c>
      <c r="BU110" s="28">
        <f t="shared" si="245"/>
        <v>1705.3940726528658</v>
      </c>
      <c r="BV110" s="28">
        <f t="shared" si="245"/>
        <v>1705.3940726528658</v>
      </c>
      <c r="BW110" s="28">
        <f t="shared" ref="BW110:DZ110" si="246">BW108+BW107-BW106</f>
        <v>1705.3940726528658</v>
      </c>
      <c r="BX110" s="28">
        <f t="shared" si="246"/>
        <v>1705.3940726528658</v>
      </c>
      <c r="BY110" s="28">
        <f t="shared" si="246"/>
        <v>1705.3940726528658</v>
      </c>
      <c r="BZ110" s="28">
        <f t="shared" si="246"/>
        <v>1705.3940726528658</v>
      </c>
      <c r="CA110" s="28">
        <f t="shared" si="246"/>
        <v>1705.3940726528658</v>
      </c>
      <c r="CB110" s="28">
        <f t="shared" si="246"/>
        <v>1705.3940726528658</v>
      </c>
      <c r="CC110" s="28">
        <f t="shared" si="246"/>
        <v>1705.3940726528658</v>
      </c>
      <c r="CD110" s="28">
        <f t="shared" si="246"/>
        <v>1960.177021553598</v>
      </c>
      <c r="CE110" s="28">
        <f t="shared" si="246"/>
        <v>1960.177021553598</v>
      </c>
      <c r="CF110" s="28">
        <f t="shared" si="246"/>
        <v>1960.177021553598</v>
      </c>
      <c r="CG110" s="28">
        <f t="shared" si="246"/>
        <v>1960.177021553598</v>
      </c>
      <c r="CH110" s="28">
        <f t="shared" si="246"/>
        <v>1960.177021553598</v>
      </c>
      <c r="CI110" s="28">
        <f t="shared" si="246"/>
        <v>1960.177021553598</v>
      </c>
      <c r="CJ110" s="28">
        <f t="shared" si="246"/>
        <v>1960.177021553598</v>
      </c>
      <c r="CK110" s="28">
        <f t="shared" si="246"/>
        <v>1960.177021553598</v>
      </c>
      <c r="CL110" s="28">
        <f t="shared" si="246"/>
        <v>1960.177021553598</v>
      </c>
      <c r="CM110" s="28">
        <f t="shared" si="246"/>
        <v>1960.177021553598</v>
      </c>
      <c r="CN110" s="28">
        <f t="shared" si="246"/>
        <v>1960.177021553598</v>
      </c>
      <c r="CO110" s="28">
        <f t="shared" si="246"/>
        <v>1960.177021553598</v>
      </c>
      <c r="CP110" s="28">
        <f t="shared" si="246"/>
        <v>2223.9652574481515</v>
      </c>
      <c r="CQ110" s="28">
        <f t="shared" si="246"/>
        <v>2223.9652574481515</v>
      </c>
      <c r="CR110" s="28">
        <f t="shared" si="246"/>
        <v>2223.9652574481515</v>
      </c>
      <c r="CS110" s="28">
        <f t="shared" si="246"/>
        <v>2223.9652574481515</v>
      </c>
      <c r="CT110" s="28">
        <f t="shared" si="246"/>
        <v>2223.9652574481515</v>
      </c>
      <c r="CU110" s="28">
        <f t="shared" si="246"/>
        <v>2223.9652574481515</v>
      </c>
      <c r="CV110" s="28">
        <f t="shared" si="246"/>
        <v>2223.9652574481515</v>
      </c>
      <c r="CW110" s="28">
        <f t="shared" si="246"/>
        <v>2223.9652574481515</v>
      </c>
      <c r="CX110" s="28">
        <f t="shared" si="246"/>
        <v>2223.9652574481515</v>
      </c>
      <c r="CY110" s="28">
        <f t="shared" si="246"/>
        <v>2223.9652574481515</v>
      </c>
      <c r="CZ110" s="28">
        <f t="shared" si="246"/>
        <v>2223.9652574481515</v>
      </c>
      <c r="DA110" s="28">
        <f t="shared" si="246"/>
        <v>2223.9652574481515</v>
      </c>
      <c r="DB110" s="28">
        <f t="shared" si="246"/>
        <v>2497.0561749168673</v>
      </c>
      <c r="DC110" s="28">
        <f t="shared" si="246"/>
        <v>2497.0561749168673</v>
      </c>
      <c r="DD110" s="28">
        <f t="shared" si="246"/>
        <v>2497.0561749168673</v>
      </c>
      <c r="DE110" s="28">
        <f t="shared" si="246"/>
        <v>2497.0561749168673</v>
      </c>
      <c r="DF110" s="28">
        <f t="shared" si="246"/>
        <v>2497.0561749168673</v>
      </c>
      <c r="DG110" s="28">
        <f t="shared" si="246"/>
        <v>2497.0561749168673</v>
      </c>
      <c r="DH110" s="28">
        <f t="shared" si="246"/>
        <v>2497.0561749168673</v>
      </c>
      <c r="DI110" s="28">
        <f t="shared" si="246"/>
        <v>2497.0561749168673</v>
      </c>
      <c r="DJ110" s="28">
        <f t="shared" si="246"/>
        <v>2497.0561749168673</v>
      </c>
      <c r="DK110" s="28">
        <f t="shared" si="246"/>
        <v>2497.0561749168673</v>
      </c>
      <c r="DL110" s="28">
        <f t="shared" si="246"/>
        <v>2497.0561749168673</v>
      </c>
      <c r="DM110" s="28">
        <f t="shared" si="246"/>
        <v>2497.0561749168673</v>
      </c>
      <c r="DN110" s="28">
        <f t="shared" si="246"/>
        <v>2779.7566350969314</v>
      </c>
      <c r="DO110" s="28">
        <f t="shared" si="246"/>
        <v>2779.7566350969314</v>
      </c>
      <c r="DP110" s="28">
        <f t="shared" si="246"/>
        <v>2779.7566350969314</v>
      </c>
      <c r="DQ110" s="28">
        <f t="shared" si="246"/>
        <v>2779.7566350969314</v>
      </c>
      <c r="DR110" s="28">
        <f t="shared" si="246"/>
        <v>2779.7566350969314</v>
      </c>
      <c r="DS110" s="28">
        <f t="shared" si="246"/>
        <v>2779.7566350969314</v>
      </c>
      <c r="DT110" s="28">
        <f t="shared" si="246"/>
        <v>2779.7566350969314</v>
      </c>
      <c r="DU110" s="28">
        <f t="shared" si="246"/>
        <v>2779.7566350969314</v>
      </c>
      <c r="DV110" s="28">
        <f t="shared" si="246"/>
        <v>2779.7566350969314</v>
      </c>
      <c r="DW110" s="28">
        <f t="shared" si="246"/>
        <v>2779.7566350969314</v>
      </c>
      <c r="DX110" s="28">
        <f t="shared" si="246"/>
        <v>2779.7566350969314</v>
      </c>
      <c r="DY110" s="28">
        <f t="shared" si="246"/>
        <v>2779.7566350969314</v>
      </c>
      <c r="DZ110" s="28">
        <f t="shared" si="246"/>
        <v>1818997.7985548796</v>
      </c>
      <c r="EB110" s="69"/>
    </row>
    <row r="111" spans="2:132" x14ac:dyDescent="0.25"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B111" s="69"/>
    </row>
    <row r="112" spans="2:132" x14ac:dyDescent="0.25"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B112" s="69"/>
    </row>
    <row r="113" spans="2:132" x14ac:dyDescent="0.25">
      <c r="B113" t="s">
        <v>49</v>
      </c>
      <c r="J113" s="28">
        <f>J99</f>
        <v>0</v>
      </c>
      <c r="K113" s="28">
        <f t="shared" ref="K113:BV113" si="247">K99</f>
        <v>0</v>
      </c>
      <c r="L113" s="28">
        <f t="shared" si="247"/>
        <v>0</v>
      </c>
      <c r="M113" s="28">
        <f t="shared" si="247"/>
        <v>0</v>
      </c>
      <c r="N113" s="28">
        <f t="shared" si="247"/>
        <v>0</v>
      </c>
      <c r="O113" s="28">
        <f t="shared" si="247"/>
        <v>0</v>
      </c>
      <c r="P113" s="28">
        <f t="shared" si="247"/>
        <v>0</v>
      </c>
      <c r="Q113" s="28">
        <f t="shared" si="247"/>
        <v>0</v>
      </c>
      <c r="R113" s="28">
        <f t="shared" si="247"/>
        <v>0</v>
      </c>
      <c r="S113" s="28">
        <f t="shared" si="247"/>
        <v>0</v>
      </c>
      <c r="T113" s="28">
        <f t="shared" si="247"/>
        <v>0</v>
      </c>
      <c r="U113" s="28">
        <f t="shared" si="247"/>
        <v>0</v>
      </c>
      <c r="V113" s="28">
        <f t="shared" si="247"/>
        <v>0</v>
      </c>
      <c r="W113" s="28">
        <f t="shared" si="247"/>
        <v>0</v>
      </c>
      <c r="X113" s="28">
        <f t="shared" si="247"/>
        <v>0</v>
      </c>
      <c r="Y113" s="28">
        <f t="shared" si="247"/>
        <v>0</v>
      </c>
      <c r="Z113" s="28">
        <f t="shared" si="247"/>
        <v>0</v>
      </c>
      <c r="AA113" s="28">
        <f t="shared" si="247"/>
        <v>0</v>
      </c>
      <c r="AB113" s="28">
        <f t="shared" si="247"/>
        <v>0</v>
      </c>
      <c r="AC113" s="28">
        <f t="shared" si="247"/>
        <v>0</v>
      </c>
      <c r="AD113" s="28">
        <f t="shared" si="247"/>
        <v>0</v>
      </c>
      <c r="AE113" s="28">
        <f t="shared" si="247"/>
        <v>0</v>
      </c>
      <c r="AF113" s="28">
        <f t="shared" si="247"/>
        <v>0</v>
      </c>
      <c r="AG113" s="28">
        <f t="shared" si="247"/>
        <v>0</v>
      </c>
      <c r="AH113" s="28">
        <f t="shared" si="247"/>
        <v>0</v>
      </c>
      <c r="AI113" s="28">
        <f t="shared" si="247"/>
        <v>0</v>
      </c>
      <c r="AJ113" s="28">
        <f t="shared" si="247"/>
        <v>0</v>
      </c>
      <c r="AK113" s="28">
        <f t="shared" si="247"/>
        <v>0</v>
      </c>
      <c r="AL113" s="28">
        <f t="shared" si="247"/>
        <v>0</v>
      </c>
      <c r="AM113" s="28">
        <f t="shared" si="247"/>
        <v>0</v>
      </c>
      <c r="AN113" s="28">
        <f t="shared" si="247"/>
        <v>0</v>
      </c>
      <c r="AO113" s="28">
        <f t="shared" si="247"/>
        <v>0</v>
      </c>
      <c r="AP113" s="28">
        <f t="shared" si="247"/>
        <v>0</v>
      </c>
      <c r="AQ113" s="28">
        <f t="shared" si="247"/>
        <v>0</v>
      </c>
      <c r="AR113" s="28">
        <f t="shared" si="247"/>
        <v>0</v>
      </c>
      <c r="AS113" s="28">
        <f t="shared" si="247"/>
        <v>0</v>
      </c>
      <c r="AT113" s="28">
        <f t="shared" si="247"/>
        <v>0</v>
      </c>
      <c r="AU113" s="28">
        <f t="shared" si="247"/>
        <v>0</v>
      </c>
      <c r="AV113" s="28">
        <f t="shared" si="247"/>
        <v>0</v>
      </c>
      <c r="AW113" s="28">
        <f t="shared" si="247"/>
        <v>0</v>
      </c>
      <c r="AX113" s="28">
        <f t="shared" si="247"/>
        <v>0</v>
      </c>
      <c r="AY113" s="28">
        <f t="shared" si="247"/>
        <v>0</v>
      </c>
      <c r="AZ113" s="28">
        <f t="shared" si="247"/>
        <v>0</v>
      </c>
      <c r="BA113" s="28">
        <f t="shared" si="247"/>
        <v>0</v>
      </c>
      <c r="BB113" s="28">
        <f t="shared" si="247"/>
        <v>0</v>
      </c>
      <c r="BC113" s="28">
        <f t="shared" si="247"/>
        <v>0</v>
      </c>
      <c r="BD113" s="28">
        <f t="shared" si="247"/>
        <v>0</v>
      </c>
      <c r="BE113" s="28">
        <f t="shared" si="247"/>
        <v>0</v>
      </c>
      <c r="BF113" s="28">
        <f t="shared" si="247"/>
        <v>0</v>
      </c>
      <c r="BG113" s="28">
        <f t="shared" si="247"/>
        <v>0</v>
      </c>
      <c r="BH113" s="28">
        <f t="shared" si="247"/>
        <v>0</v>
      </c>
      <c r="BI113" s="28">
        <f t="shared" si="247"/>
        <v>0</v>
      </c>
      <c r="BJ113" s="28">
        <f t="shared" si="247"/>
        <v>0</v>
      </c>
      <c r="BK113" s="28">
        <f t="shared" si="247"/>
        <v>0</v>
      </c>
      <c r="BL113" s="28">
        <f t="shared" si="247"/>
        <v>0</v>
      </c>
      <c r="BM113" s="28">
        <f t="shared" si="247"/>
        <v>0</v>
      </c>
      <c r="BN113" s="28">
        <f t="shared" si="247"/>
        <v>0</v>
      </c>
      <c r="BO113" s="28">
        <f t="shared" si="247"/>
        <v>0</v>
      </c>
      <c r="BP113" s="28">
        <f t="shared" si="247"/>
        <v>0</v>
      </c>
      <c r="BQ113" s="28">
        <f t="shared" si="247"/>
        <v>0</v>
      </c>
      <c r="BR113" s="28">
        <f t="shared" si="247"/>
        <v>0</v>
      </c>
      <c r="BS113" s="28">
        <f t="shared" si="247"/>
        <v>0</v>
      </c>
      <c r="BT113" s="28">
        <f t="shared" si="247"/>
        <v>0</v>
      </c>
      <c r="BU113" s="28">
        <f t="shared" si="247"/>
        <v>0</v>
      </c>
      <c r="BV113" s="28">
        <f t="shared" si="247"/>
        <v>0</v>
      </c>
      <c r="BW113" s="28">
        <f t="shared" ref="BW113:DZ113" si="248">BW99</f>
        <v>0</v>
      </c>
      <c r="BX113" s="28">
        <f t="shared" si="248"/>
        <v>0</v>
      </c>
      <c r="BY113" s="28">
        <f t="shared" si="248"/>
        <v>0</v>
      </c>
      <c r="BZ113" s="28">
        <f t="shared" si="248"/>
        <v>0</v>
      </c>
      <c r="CA113" s="28">
        <f t="shared" si="248"/>
        <v>0</v>
      </c>
      <c r="CB113" s="28">
        <f t="shared" si="248"/>
        <v>0</v>
      </c>
      <c r="CC113" s="28">
        <f t="shared" si="248"/>
        <v>0</v>
      </c>
      <c r="CD113" s="28">
        <f t="shared" si="248"/>
        <v>0</v>
      </c>
      <c r="CE113" s="28">
        <f t="shared" si="248"/>
        <v>0</v>
      </c>
      <c r="CF113" s="28">
        <f t="shared" si="248"/>
        <v>0</v>
      </c>
      <c r="CG113" s="28">
        <f t="shared" si="248"/>
        <v>0</v>
      </c>
      <c r="CH113" s="28">
        <f t="shared" si="248"/>
        <v>0</v>
      </c>
      <c r="CI113" s="28">
        <f t="shared" si="248"/>
        <v>0</v>
      </c>
      <c r="CJ113" s="28">
        <f t="shared" si="248"/>
        <v>0</v>
      </c>
      <c r="CK113" s="28">
        <f t="shared" si="248"/>
        <v>0</v>
      </c>
      <c r="CL113" s="28">
        <f t="shared" si="248"/>
        <v>0</v>
      </c>
      <c r="CM113" s="28">
        <f t="shared" si="248"/>
        <v>0</v>
      </c>
      <c r="CN113" s="28">
        <f t="shared" si="248"/>
        <v>0</v>
      </c>
      <c r="CO113" s="28">
        <f t="shared" si="248"/>
        <v>0</v>
      </c>
      <c r="CP113" s="28">
        <f t="shared" si="248"/>
        <v>0</v>
      </c>
      <c r="CQ113" s="28">
        <f t="shared" si="248"/>
        <v>0</v>
      </c>
      <c r="CR113" s="28">
        <f t="shared" si="248"/>
        <v>0</v>
      </c>
      <c r="CS113" s="28">
        <f t="shared" si="248"/>
        <v>0</v>
      </c>
      <c r="CT113" s="28">
        <f t="shared" si="248"/>
        <v>0</v>
      </c>
      <c r="CU113" s="28">
        <f t="shared" si="248"/>
        <v>0</v>
      </c>
      <c r="CV113" s="28">
        <f t="shared" si="248"/>
        <v>0</v>
      </c>
      <c r="CW113" s="28">
        <f t="shared" si="248"/>
        <v>0</v>
      </c>
      <c r="CX113" s="28">
        <f t="shared" si="248"/>
        <v>0</v>
      </c>
      <c r="CY113" s="28">
        <f t="shared" si="248"/>
        <v>0</v>
      </c>
      <c r="CZ113" s="28">
        <f t="shared" si="248"/>
        <v>0</v>
      </c>
      <c r="DA113" s="28">
        <f t="shared" si="248"/>
        <v>0</v>
      </c>
      <c r="DB113" s="28">
        <f t="shared" si="248"/>
        <v>0</v>
      </c>
      <c r="DC113" s="28">
        <f t="shared" si="248"/>
        <v>0</v>
      </c>
      <c r="DD113" s="28">
        <f t="shared" si="248"/>
        <v>0</v>
      </c>
      <c r="DE113" s="28">
        <f t="shared" si="248"/>
        <v>0</v>
      </c>
      <c r="DF113" s="28">
        <f t="shared" si="248"/>
        <v>0</v>
      </c>
      <c r="DG113" s="28">
        <f t="shared" si="248"/>
        <v>0</v>
      </c>
      <c r="DH113" s="28">
        <f t="shared" si="248"/>
        <v>0</v>
      </c>
      <c r="DI113" s="28">
        <f t="shared" si="248"/>
        <v>0</v>
      </c>
      <c r="DJ113" s="28">
        <f t="shared" si="248"/>
        <v>0</v>
      </c>
      <c r="DK113" s="28">
        <f t="shared" si="248"/>
        <v>0</v>
      </c>
      <c r="DL113" s="28">
        <f t="shared" si="248"/>
        <v>0</v>
      </c>
      <c r="DM113" s="28">
        <f t="shared" si="248"/>
        <v>0</v>
      </c>
      <c r="DN113" s="28">
        <f t="shared" si="248"/>
        <v>0</v>
      </c>
      <c r="DO113" s="28">
        <f t="shared" si="248"/>
        <v>0</v>
      </c>
      <c r="DP113" s="28">
        <f t="shared" si="248"/>
        <v>0</v>
      </c>
      <c r="DQ113" s="28">
        <f t="shared" si="248"/>
        <v>0</v>
      </c>
      <c r="DR113" s="28">
        <f t="shared" si="248"/>
        <v>0</v>
      </c>
      <c r="DS113" s="28">
        <f t="shared" si="248"/>
        <v>0</v>
      </c>
      <c r="DT113" s="28">
        <f t="shared" si="248"/>
        <v>0</v>
      </c>
      <c r="DU113" s="28">
        <f t="shared" si="248"/>
        <v>0</v>
      </c>
      <c r="DV113" s="28">
        <f t="shared" si="248"/>
        <v>0</v>
      </c>
      <c r="DW113" s="28">
        <f t="shared" si="248"/>
        <v>0</v>
      </c>
      <c r="DX113" s="28">
        <f t="shared" si="248"/>
        <v>0</v>
      </c>
      <c r="DY113" s="28">
        <f t="shared" si="248"/>
        <v>0</v>
      </c>
      <c r="DZ113" s="28">
        <f t="shared" si="248"/>
        <v>790417.38727236982</v>
      </c>
      <c r="EB113" s="69"/>
    </row>
    <row r="114" spans="2:132" x14ac:dyDescent="0.25">
      <c r="B114" t="s">
        <v>50</v>
      </c>
      <c r="J114" s="28">
        <f>J108</f>
        <v>0</v>
      </c>
      <c r="K114" s="28">
        <f t="shared" ref="K114:BV114" si="249">K108</f>
        <v>0</v>
      </c>
      <c r="L114" s="28">
        <f t="shared" si="249"/>
        <v>0</v>
      </c>
      <c r="M114" s="28">
        <f t="shared" si="249"/>
        <v>0</v>
      </c>
      <c r="N114" s="28">
        <f t="shared" si="249"/>
        <v>0</v>
      </c>
      <c r="O114" s="28">
        <f t="shared" si="249"/>
        <v>0</v>
      </c>
      <c r="P114" s="28">
        <f t="shared" si="249"/>
        <v>0</v>
      </c>
      <c r="Q114" s="28">
        <f t="shared" si="249"/>
        <v>0</v>
      </c>
      <c r="R114" s="28">
        <f t="shared" si="249"/>
        <v>0</v>
      </c>
      <c r="S114" s="28">
        <f t="shared" si="249"/>
        <v>0</v>
      </c>
      <c r="T114" s="28">
        <f t="shared" si="249"/>
        <v>0</v>
      </c>
      <c r="U114" s="28">
        <f t="shared" si="249"/>
        <v>0</v>
      </c>
      <c r="V114" s="28">
        <f t="shared" si="249"/>
        <v>0</v>
      </c>
      <c r="W114" s="28">
        <f t="shared" si="249"/>
        <v>0</v>
      </c>
      <c r="X114" s="28">
        <f t="shared" si="249"/>
        <v>0</v>
      </c>
      <c r="Y114" s="28">
        <f t="shared" si="249"/>
        <v>0</v>
      </c>
      <c r="Z114" s="28">
        <f t="shared" si="249"/>
        <v>0</v>
      </c>
      <c r="AA114" s="28">
        <f t="shared" si="249"/>
        <v>0</v>
      </c>
      <c r="AB114" s="28">
        <f t="shared" si="249"/>
        <v>0</v>
      </c>
      <c r="AC114" s="28">
        <f t="shared" si="249"/>
        <v>0</v>
      </c>
      <c r="AD114" s="28">
        <f t="shared" si="249"/>
        <v>0</v>
      </c>
      <c r="AE114" s="28">
        <f t="shared" si="249"/>
        <v>0</v>
      </c>
      <c r="AF114" s="28">
        <f t="shared" si="249"/>
        <v>0</v>
      </c>
      <c r="AG114" s="28">
        <f t="shared" si="249"/>
        <v>0</v>
      </c>
      <c r="AH114" s="28">
        <f t="shared" si="249"/>
        <v>0</v>
      </c>
      <c r="AI114" s="28">
        <f t="shared" si="249"/>
        <v>0</v>
      </c>
      <c r="AJ114" s="28">
        <f t="shared" si="249"/>
        <v>0</v>
      </c>
      <c r="AK114" s="28">
        <f t="shared" si="249"/>
        <v>0</v>
      </c>
      <c r="AL114" s="28">
        <f t="shared" si="249"/>
        <v>0</v>
      </c>
      <c r="AM114" s="28">
        <f t="shared" si="249"/>
        <v>0</v>
      </c>
      <c r="AN114" s="28">
        <f t="shared" si="249"/>
        <v>0</v>
      </c>
      <c r="AO114" s="28">
        <f t="shared" si="249"/>
        <v>0</v>
      </c>
      <c r="AP114" s="28">
        <f t="shared" si="249"/>
        <v>0</v>
      </c>
      <c r="AQ114" s="28">
        <f t="shared" si="249"/>
        <v>0</v>
      </c>
      <c r="AR114" s="28">
        <f t="shared" si="249"/>
        <v>0</v>
      </c>
      <c r="AS114" s="28">
        <f t="shared" si="249"/>
        <v>0</v>
      </c>
      <c r="AT114" s="28">
        <f t="shared" si="249"/>
        <v>0</v>
      </c>
      <c r="AU114" s="28">
        <f t="shared" si="249"/>
        <v>0</v>
      </c>
      <c r="AV114" s="28">
        <f t="shared" si="249"/>
        <v>0</v>
      </c>
      <c r="AW114" s="28">
        <f t="shared" si="249"/>
        <v>0</v>
      </c>
      <c r="AX114" s="28">
        <f t="shared" si="249"/>
        <v>0</v>
      </c>
      <c r="AY114" s="28">
        <f t="shared" si="249"/>
        <v>0</v>
      </c>
      <c r="AZ114" s="28">
        <f t="shared" si="249"/>
        <v>0</v>
      </c>
      <c r="BA114" s="28">
        <f t="shared" si="249"/>
        <v>0</v>
      </c>
      <c r="BB114" s="28">
        <f t="shared" si="249"/>
        <v>0</v>
      </c>
      <c r="BC114" s="28">
        <f t="shared" si="249"/>
        <v>0</v>
      </c>
      <c r="BD114" s="28">
        <f t="shared" si="249"/>
        <v>0</v>
      </c>
      <c r="BE114" s="28">
        <f t="shared" si="249"/>
        <v>0</v>
      </c>
      <c r="BF114" s="28">
        <f t="shared" si="249"/>
        <v>0</v>
      </c>
      <c r="BG114" s="28">
        <f t="shared" si="249"/>
        <v>0</v>
      </c>
      <c r="BH114" s="28">
        <f t="shared" si="249"/>
        <v>0</v>
      </c>
      <c r="BI114" s="28">
        <f t="shared" si="249"/>
        <v>0</v>
      </c>
      <c r="BJ114" s="28">
        <f t="shared" si="249"/>
        <v>0</v>
      </c>
      <c r="BK114" s="28">
        <f t="shared" si="249"/>
        <v>0</v>
      </c>
      <c r="BL114" s="28">
        <f t="shared" si="249"/>
        <v>0</v>
      </c>
      <c r="BM114" s="28">
        <f t="shared" si="249"/>
        <v>0</v>
      </c>
      <c r="BN114" s="28">
        <f t="shared" si="249"/>
        <v>0</v>
      </c>
      <c r="BO114" s="28">
        <f t="shared" si="249"/>
        <v>0</v>
      </c>
      <c r="BP114" s="28">
        <f t="shared" si="249"/>
        <v>0</v>
      </c>
      <c r="BQ114" s="28">
        <f t="shared" si="249"/>
        <v>0</v>
      </c>
      <c r="BR114" s="28">
        <f t="shared" si="249"/>
        <v>0</v>
      </c>
      <c r="BS114" s="28">
        <f t="shared" si="249"/>
        <v>0</v>
      </c>
      <c r="BT114" s="28">
        <f t="shared" si="249"/>
        <v>0</v>
      </c>
      <c r="BU114" s="28">
        <f t="shared" si="249"/>
        <v>0</v>
      </c>
      <c r="BV114" s="28">
        <f t="shared" si="249"/>
        <v>0</v>
      </c>
      <c r="BW114" s="28">
        <f t="shared" ref="BW114:DZ114" si="250">BW108</f>
        <v>0</v>
      </c>
      <c r="BX114" s="28">
        <f t="shared" si="250"/>
        <v>0</v>
      </c>
      <c r="BY114" s="28">
        <f t="shared" si="250"/>
        <v>0</v>
      </c>
      <c r="BZ114" s="28">
        <f t="shared" si="250"/>
        <v>0</v>
      </c>
      <c r="CA114" s="28">
        <f t="shared" si="250"/>
        <v>0</v>
      </c>
      <c r="CB114" s="28">
        <f t="shared" si="250"/>
        <v>0</v>
      </c>
      <c r="CC114" s="28">
        <f t="shared" si="250"/>
        <v>0</v>
      </c>
      <c r="CD114" s="28">
        <f t="shared" si="250"/>
        <v>0</v>
      </c>
      <c r="CE114" s="28">
        <f t="shared" si="250"/>
        <v>0</v>
      </c>
      <c r="CF114" s="28">
        <f t="shared" si="250"/>
        <v>0</v>
      </c>
      <c r="CG114" s="28">
        <f t="shared" si="250"/>
        <v>0</v>
      </c>
      <c r="CH114" s="28">
        <f t="shared" si="250"/>
        <v>0</v>
      </c>
      <c r="CI114" s="28">
        <f t="shared" si="250"/>
        <v>0</v>
      </c>
      <c r="CJ114" s="28">
        <f t="shared" si="250"/>
        <v>0</v>
      </c>
      <c r="CK114" s="28">
        <f t="shared" si="250"/>
        <v>0</v>
      </c>
      <c r="CL114" s="28">
        <f t="shared" si="250"/>
        <v>0</v>
      </c>
      <c r="CM114" s="28">
        <f t="shared" si="250"/>
        <v>0</v>
      </c>
      <c r="CN114" s="28">
        <f t="shared" si="250"/>
        <v>0</v>
      </c>
      <c r="CO114" s="28">
        <f t="shared" si="250"/>
        <v>0</v>
      </c>
      <c r="CP114" s="28">
        <f t="shared" si="250"/>
        <v>0</v>
      </c>
      <c r="CQ114" s="28">
        <f t="shared" si="250"/>
        <v>0</v>
      </c>
      <c r="CR114" s="28">
        <f t="shared" si="250"/>
        <v>0</v>
      </c>
      <c r="CS114" s="28">
        <f t="shared" si="250"/>
        <v>0</v>
      </c>
      <c r="CT114" s="28">
        <f t="shared" si="250"/>
        <v>0</v>
      </c>
      <c r="CU114" s="28">
        <f t="shared" si="250"/>
        <v>0</v>
      </c>
      <c r="CV114" s="28">
        <f t="shared" si="250"/>
        <v>0</v>
      </c>
      <c r="CW114" s="28">
        <f t="shared" si="250"/>
        <v>0</v>
      </c>
      <c r="CX114" s="28">
        <f t="shared" si="250"/>
        <v>0</v>
      </c>
      <c r="CY114" s="28">
        <f t="shared" si="250"/>
        <v>0</v>
      </c>
      <c r="CZ114" s="28">
        <f t="shared" si="250"/>
        <v>0</v>
      </c>
      <c r="DA114" s="28">
        <f t="shared" si="250"/>
        <v>0</v>
      </c>
      <c r="DB114" s="28">
        <f t="shared" si="250"/>
        <v>0</v>
      </c>
      <c r="DC114" s="28">
        <f t="shared" si="250"/>
        <v>0</v>
      </c>
      <c r="DD114" s="28">
        <f t="shared" si="250"/>
        <v>0</v>
      </c>
      <c r="DE114" s="28">
        <f t="shared" si="250"/>
        <v>0</v>
      </c>
      <c r="DF114" s="28">
        <f t="shared" si="250"/>
        <v>0</v>
      </c>
      <c r="DG114" s="28">
        <f t="shared" si="250"/>
        <v>0</v>
      </c>
      <c r="DH114" s="28">
        <f t="shared" si="250"/>
        <v>0</v>
      </c>
      <c r="DI114" s="28">
        <f t="shared" si="250"/>
        <v>0</v>
      </c>
      <c r="DJ114" s="28">
        <f t="shared" si="250"/>
        <v>0</v>
      </c>
      <c r="DK114" s="28">
        <f t="shared" si="250"/>
        <v>0</v>
      </c>
      <c r="DL114" s="28">
        <f t="shared" si="250"/>
        <v>0</v>
      </c>
      <c r="DM114" s="28">
        <f t="shared" si="250"/>
        <v>0</v>
      </c>
      <c r="DN114" s="28">
        <f t="shared" si="250"/>
        <v>0</v>
      </c>
      <c r="DO114" s="28">
        <f t="shared" si="250"/>
        <v>0</v>
      </c>
      <c r="DP114" s="28">
        <f t="shared" si="250"/>
        <v>0</v>
      </c>
      <c r="DQ114" s="28">
        <f t="shared" si="250"/>
        <v>0</v>
      </c>
      <c r="DR114" s="28">
        <f t="shared" si="250"/>
        <v>0</v>
      </c>
      <c r="DS114" s="28">
        <f t="shared" si="250"/>
        <v>0</v>
      </c>
      <c r="DT114" s="28">
        <f t="shared" si="250"/>
        <v>0</v>
      </c>
      <c r="DU114" s="28">
        <f t="shared" si="250"/>
        <v>0</v>
      </c>
      <c r="DV114" s="28">
        <f t="shared" si="250"/>
        <v>0</v>
      </c>
      <c r="DW114" s="28">
        <f t="shared" si="250"/>
        <v>0</v>
      </c>
      <c r="DX114" s="28">
        <f t="shared" si="250"/>
        <v>0</v>
      </c>
      <c r="DY114" s="28">
        <f t="shared" si="250"/>
        <v>0</v>
      </c>
      <c r="DZ114" s="28">
        <f t="shared" si="250"/>
        <v>464213.3861758362</v>
      </c>
      <c r="EB114" s="69"/>
    </row>
    <row r="115" spans="2:132" x14ac:dyDescent="0.25">
      <c r="B115" t="s">
        <v>51</v>
      </c>
      <c r="J115" s="28">
        <f>SUM(J113:J114)</f>
        <v>0</v>
      </c>
      <c r="K115" s="28">
        <f t="shared" ref="K115:BV115" si="251">SUM(K113:K114)</f>
        <v>0</v>
      </c>
      <c r="L115" s="28">
        <f t="shared" si="251"/>
        <v>0</v>
      </c>
      <c r="M115" s="28">
        <f t="shared" si="251"/>
        <v>0</v>
      </c>
      <c r="N115" s="28">
        <f t="shared" si="251"/>
        <v>0</v>
      </c>
      <c r="O115" s="28">
        <f t="shared" si="251"/>
        <v>0</v>
      </c>
      <c r="P115" s="28">
        <f t="shared" si="251"/>
        <v>0</v>
      </c>
      <c r="Q115" s="28">
        <f t="shared" si="251"/>
        <v>0</v>
      </c>
      <c r="R115" s="28">
        <f t="shared" si="251"/>
        <v>0</v>
      </c>
      <c r="S115" s="28">
        <f t="shared" si="251"/>
        <v>0</v>
      </c>
      <c r="T115" s="28">
        <f t="shared" si="251"/>
        <v>0</v>
      </c>
      <c r="U115" s="28">
        <f t="shared" si="251"/>
        <v>0</v>
      </c>
      <c r="V115" s="28">
        <f t="shared" si="251"/>
        <v>0</v>
      </c>
      <c r="W115" s="28">
        <f t="shared" si="251"/>
        <v>0</v>
      </c>
      <c r="X115" s="28">
        <f t="shared" si="251"/>
        <v>0</v>
      </c>
      <c r="Y115" s="28">
        <f t="shared" si="251"/>
        <v>0</v>
      </c>
      <c r="Z115" s="28">
        <f t="shared" si="251"/>
        <v>0</v>
      </c>
      <c r="AA115" s="28">
        <f t="shared" si="251"/>
        <v>0</v>
      </c>
      <c r="AB115" s="28">
        <f t="shared" si="251"/>
        <v>0</v>
      </c>
      <c r="AC115" s="28">
        <f t="shared" si="251"/>
        <v>0</v>
      </c>
      <c r="AD115" s="28">
        <f t="shared" si="251"/>
        <v>0</v>
      </c>
      <c r="AE115" s="28">
        <f t="shared" si="251"/>
        <v>0</v>
      </c>
      <c r="AF115" s="28">
        <f t="shared" si="251"/>
        <v>0</v>
      </c>
      <c r="AG115" s="28">
        <f t="shared" si="251"/>
        <v>0</v>
      </c>
      <c r="AH115" s="28">
        <f t="shared" si="251"/>
        <v>0</v>
      </c>
      <c r="AI115" s="28">
        <f t="shared" si="251"/>
        <v>0</v>
      </c>
      <c r="AJ115" s="28">
        <f t="shared" si="251"/>
        <v>0</v>
      </c>
      <c r="AK115" s="28">
        <f t="shared" si="251"/>
        <v>0</v>
      </c>
      <c r="AL115" s="28">
        <f t="shared" si="251"/>
        <v>0</v>
      </c>
      <c r="AM115" s="28">
        <f t="shared" si="251"/>
        <v>0</v>
      </c>
      <c r="AN115" s="28">
        <f t="shared" si="251"/>
        <v>0</v>
      </c>
      <c r="AO115" s="28">
        <f t="shared" si="251"/>
        <v>0</v>
      </c>
      <c r="AP115" s="28">
        <f t="shared" si="251"/>
        <v>0</v>
      </c>
      <c r="AQ115" s="28">
        <f t="shared" si="251"/>
        <v>0</v>
      </c>
      <c r="AR115" s="28">
        <f t="shared" si="251"/>
        <v>0</v>
      </c>
      <c r="AS115" s="28">
        <f t="shared" si="251"/>
        <v>0</v>
      </c>
      <c r="AT115" s="28">
        <f t="shared" si="251"/>
        <v>0</v>
      </c>
      <c r="AU115" s="28">
        <f t="shared" si="251"/>
        <v>0</v>
      </c>
      <c r="AV115" s="28">
        <f t="shared" si="251"/>
        <v>0</v>
      </c>
      <c r="AW115" s="28">
        <f t="shared" si="251"/>
        <v>0</v>
      </c>
      <c r="AX115" s="28">
        <f t="shared" si="251"/>
        <v>0</v>
      </c>
      <c r="AY115" s="28">
        <f t="shared" si="251"/>
        <v>0</v>
      </c>
      <c r="AZ115" s="28">
        <f t="shared" si="251"/>
        <v>0</v>
      </c>
      <c r="BA115" s="28">
        <f t="shared" si="251"/>
        <v>0</v>
      </c>
      <c r="BB115" s="28">
        <f t="shared" si="251"/>
        <v>0</v>
      </c>
      <c r="BC115" s="28">
        <f t="shared" si="251"/>
        <v>0</v>
      </c>
      <c r="BD115" s="28">
        <f t="shared" si="251"/>
        <v>0</v>
      </c>
      <c r="BE115" s="28">
        <f t="shared" si="251"/>
        <v>0</v>
      </c>
      <c r="BF115" s="28">
        <f t="shared" si="251"/>
        <v>0</v>
      </c>
      <c r="BG115" s="28">
        <f t="shared" si="251"/>
        <v>0</v>
      </c>
      <c r="BH115" s="28">
        <f t="shared" si="251"/>
        <v>0</v>
      </c>
      <c r="BI115" s="28">
        <f t="shared" si="251"/>
        <v>0</v>
      </c>
      <c r="BJ115" s="28">
        <f t="shared" si="251"/>
        <v>0</v>
      </c>
      <c r="BK115" s="28">
        <f t="shared" si="251"/>
        <v>0</v>
      </c>
      <c r="BL115" s="28">
        <f t="shared" si="251"/>
        <v>0</v>
      </c>
      <c r="BM115" s="28">
        <f t="shared" si="251"/>
        <v>0</v>
      </c>
      <c r="BN115" s="28">
        <f t="shared" si="251"/>
        <v>0</v>
      </c>
      <c r="BO115" s="28">
        <f t="shared" si="251"/>
        <v>0</v>
      </c>
      <c r="BP115" s="28">
        <f t="shared" si="251"/>
        <v>0</v>
      </c>
      <c r="BQ115" s="28">
        <f t="shared" si="251"/>
        <v>0</v>
      </c>
      <c r="BR115" s="28">
        <f t="shared" si="251"/>
        <v>0</v>
      </c>
      <c r="BS115" s="28">
        <f t="shared" si="251"/>
        <v>0</v>
      </c>
      <c r="BT115" s="28">
        <f t="shared" si="251"/>
        <v>0</v>
      </c>
      <c r="BU115" s="28">
        <f t="shared" si="251"/>
        <v>0</v>
      </c>
      <c r="BV115" s="28">
        <f t="shared" si="251"/>
        <v>0</v>
      </c>
      <c r="BW115" s="28">
        <f t="shared" ref="BW115:DZ115" si="252">SUM(BW113:BW114)</f>
        <v>0</v>
      </c>
      <c r="BX115" s="28">
        <f t="shared" si="252"/>
        <v>0</v>
      </c>
      <c r="BY115" s="28">
        <f t="shared" si="252"/>
        <v>0</v>
      </c>
      <c r="BZ115" s="28">
        <f t="shared" si="252"/>
        <v>0</v>
      </c>
      <c r="CA115" s="28">
        <f t="shared" si="252"/>
        <v>0</v>
      </c>
      <c r="CB115" s="28">
        <f t="shared" si="252"/>
        <v>0</v>
      </c>
      <c r="CC115" s="28">
        <f t="shared" si="252"/>
        <v>0</v>
      </c>
      <c r="CD115" s="28">
        <f t="shared" si="252"/>
        <v>0</v>
      </c>
      <c r="CE115" s="28">
        <f t="shared" si="252"/>
        <v>0</v>
      </c>
      <c r="CF115" s="28">
        <f t="shared" si="252"/>
        <v>0</v>
      </c>
      <c r="CG115" s="28">
        <f t="shared" si="252"/>
        <v>0</v>
      </c>
      <c r="CH115" s="28">
        <f t="shared" si="252"/>
        <v>0</v>
      </c>
      <c r="CI115" s="28">
        <f t="shared" si="252"/>
        <v>0</v>
      </c>
      <c r="CJ115" s="28">
        <f t="shared" si="252"/>
        <v>0</v>
      </c>
      <c r="CK115" s="28">
        <f t="shared" si="252"/>
        <v>0</v>
      </c>
      <c r="CL115" s="28">
        <f t="shared" si="252"/>
        <v>0</v>
      </c>
      <c r="CM115" s="28">
        <f t="shared" si="252"/>
        <v>0</v>
      </c>
      <c r="CN115" s="28">
        <f t="shared" si="252"/>
        <v>0</v>
      </c>
      <c r="CO115" s="28">
        <f t="shared" si="252"/>
        <v>0</v>
      </c>
      <c r="CP115" s="28">
        <f t="shared" si="252"/>
        <v>0</v>
      </c>
      <c r="CQ115" s="28">
        <f t="shared" si="252"/>
        <v>0</v>
      </c>
      <c r="CR115" s="28">
        <f t="shared" si="252"/>
        <v>0</v>
      </c>
      <c r="CS115" s="28">
        <f t="shared" si="252"/>
        <v>0</v>
      </c>
      <c r="CT115" s="28">
        <f t="shared" si="252"/>
        <v>0</v>
      </c>
      <c r="CU115" s="28">
        <f t="shared" si="252"/>
        <v>0</v>
      </c>
      <c r="CV115" s="28">
        <f t="shared" si="252"/>
        <v>0</v>
      </c>
      <c r="CW115" s="28">
        <f t="shared" si="252"/>
        <v>0</v>
      </c>
      <c r="CX115" s="28">
        <f t="shared" si="252"/>
        <v>0</v>
      </c>
      <c r="CY115" s="28">
        <f t="shared" si="252"/>
        <v>0</v>
      </c>
      <c r="CZ115" s="28">
        <f t="shared" si="252"/>
        <v>0</v>
      </c>
      <c r="DA115" s="28">
        <f t="shared" si="252"/>
        <v>0</v>
      </c>
      <c r="DB115" s="28">
        <f t="shared" si="252"/>
        <v>0</v>
      </c>
      <c r="DC115" s="28">
        <f t="shared" si="252"/>
        <v>0</v>
      </c>
      <c r="DD115" s="28">
        <f t="shared" si="252"/>
        <v>0</v>
      </c>
      <c r="DE115" s="28">
        <f t="shared" si="252"/>
        <v>0</v>
      </c>
      <c r="DF115" s="28">
        <f t="shared" si="252"/>
        <v>0</v>
      </c>
      <c r="DG115" s="28">
        <f t="shared" si="252"/>
        <v>0</v>
      </c>
      <c r="DH115" s="28">
        <f t="shared" si="252"/>
        <v>0</v>
      </c>
      <c r="DI115" s="28">
        <f t="shared" si="252"/>
        <v>0</v>
      </c>
      <c r="DJ115" s="28">
        <f t="shared" si="252"/>
        <v>0</v>
      </c>
      <c r="DK115" s="28">
        <f t="shared" si="252"/>
        <v>0</v>
      </c>
      <c r="DL115" s="28">
        <f t="shared" si="252"/>
        <v>0</v>
      </c>
      <c r="DM115" s="28">
        <f t="shared" si="252"/>
        <v>0</v>
      </c>
      <c r="DN115" s="28">
        <f t="shared" si="252"/>
        <v>0</v>
      </c>
      <c r="DO115" s="28">
        <f t="shared" si="252"/>
        <v>0</v>
      </c>
      <c r="DP115" s="28">
        <f t="shared" si="252"/>
        <v>0</v>
      </c>
      <c r="DQ115" s="28">
        <f t="shared" si="252"/>
        <v>0</v>
      </c>
      <c r="DR115" s="28">
        <f t="shared" si="252"/>
        <v>0</v>
      </c>
      <c r="DS115" s="28">
        <f t="shared" si="252"/>
        <v>0</v>
      </c>
      <c r="DT115" s="28">
        <f t="shared" si="252"/>
        <v>0</v>
      </c>
      <c r="DU115" s="28">
        <f t="shared" si="252"/>
        <v>0</v>
      </c>
      <c r="DV115" s="28">
        <f t="shared" si="252"/>
        <v>0</v>
      </c>
      <c r="DW115" s="28">
        <f t="shared" si="252"/>
        <v>0</v>
      </c>
      <c r="DX115" s="28">
        <f t="shared" si="252"/>
        <v>0</v>
      </c>
      <c r="DY115" s="28">
        <f t="shared" si="252"/>
        <v>0</v>
      </c>
      <c r="DZ115" s="28">
        <f t="shared" si="252"/>
        <v>1254630.773448206</v>
      </c>
      <c r="EB115" s="69"/>
    </row>
    <row r="116" spans="2:132" x14ac:dyDescent="0.25">
      <c r="B116" t="s">
        <v>37</v>
      </c>
      <c r="J116" s="28">
        <f>J88-J115</f>
        <v>0</v>
      </c>
      <c r="K116" s="28">
        <f t="shared" ref="K116:BV116" si="253">K88-K115</f>
        <v>0</v>
      </c>
      <c r="L116" s="28">
        <f t="shared" si="253"/>
        <v>0</v>
      </c>
      <c r="M116" s="28">
        <f t="shared" si="253"/>
        <v>0</v>
      </c>
      <c r="N116" s="28">
        <f t="shared" si="253"/>
        <v>0</v>
      </c>
      <c r="O116" s="28">
        <f t="shared" si="253"/>
        <v>0</v>
      </c>
      <c r="P116" s="28">
        <f t="shared" si="253"/>
        <v>0</v>
      </c>
      <c r="Q116" s="28">
        <f t="shared" si="253"/>
        <v>0</v>
      </c>
      <c r="R116" s="28">
        <f t="shared" si="253"/>
        <v>0</v>
      </c>
      <c r="S116" s="28">
        <f t="shared" si="253"/>
        <v>0</v>
      </c>
      <c r="T116" s="28">
        <f t="shared" si="253"/>
        <v>0</v>
      </c>
      <c r="U116" s="28">
        <f t="shared" si="253"/>
        <v>0</v>
      </c>
      <c r="V116" s="28">
        <f t="shared" si="253"/>
        <v>0</v>
      </c>
      <c r="W116" s="28">
        <f t="shared" si="253"/>
        <v>0</v>
      </c>
      <c r="X116" s="28">
        <f t="shared" si="253"/>
        <v>0</v>
      </c>
      <c r="Y116" s="28">
        <f t="shared" si="253"/>
        <v>0</v>
      </c>
      <c r="Z116" s="28">
        <f t="shared" si="253"/>
        <v>0</v>
      </c>
      <c r="AA116" s="28">
        <f t="shared" si="253"/>
        <v>0</v>
      </c>
      <c r="AB116" s="28">
        <f t="shared" si="253"/>
        <v>0</v>
      </c>
      <c r="AC116" s="28">
        <f t="shared" si="253"/>
        <v>0</v>
      </c>
      <c r="AD116" s="28">
        <f t="shared" si="253"/>
        <v>0</v>
      </c>
      <c r="AE116" s="28">
        <f t="shared" si="253"/>
        <v>0</v>
      </c>
      <c r="AF116" s="28">
        <f t="shared" si="253"/>
        <v>0</v>
      </c>
      <c r="AG116" s="28">
        <f t="shared" si="253"/>
        <v>0</v>
      </c>
      <c r="AH116" s="28">
        <f t="shared" si="253"/>
        <v>0</v>
      </c>
      <c r="AI116" s="28">
        <f t="shared" si="253"/>
        <v>0</v>
      </c>
      <c r="AJ116" s="28">
        <f t="shared" si="253"/>
        <v>0</v>
      </c>
      <c r="AK116" s="28">
        <f t="shared" si="253"/>
        <v>0</v>
      </c>
      <c r="AL116" s="28">
        <f t="shared" si="253"/>
        <v>0</v>
      </c>
      <c r="AM116" s="28">
        <f t="shared" si="253"/>
        <v>0</v>
      </c>
      <c r="AN116" s="28">
        <f t="shared" si="253"/>
        <v>0</v>
      </c>
      <c r="AO116" s="28">
        <f t="shared" si="253"/>
        <v>0</v>
      </c>
      <c r="AP116" s="28">
        <f t="shared" si="253"/>
        <v>0</v>
      </c>
      <c r="AQ116" s="28">
        <f t="shared" si="253"/>
        <v>0</v>
      </c>
      <c r="AR116" s="28">
        <f t="shared" si="253"/>
        <v>0</v>
      </c>
      <c r="AS116" s="28">
        <f t="shared" si="253"/>
        <v>0</v>
      </c>
      <c r="AT116" s="28">
        <f t="shared" si="253"/>
        <v>0</v>
      </c>
      <c r="AU116" s="28">
        <f t="shared" si="253"/>
        <v>0</v>
      </c>
      <c r="AV116" s="28">
        <f t="shared" si="253"/>
        <v>0</v>
      </c>
      <c r="AW116" s="28">
        <f t="shared" si="253"/>
        <v>0</v>
      </c>
      <c r="AX116" s="28">
        <f t="shared" si="253"/>
        <v>0</v>
      </c>
      <c r="AY116" s="28">
        <f t="shared" si="253"/>
        <v>0</v>
      </c>
      <c r="AZ116" s="28">
        <f t="shared" si="253"/>
        <v>0</v>
      </c>
      <c r="BA116" s="28">
        <f t="shared" si="253"/>
        <v>0</v>
      </c>
      <c r="BB116" s="28">
        <f t="shared" si="253"/>
        <v>0</v>
      </c>
      <c r="BC116" s="28">
        <f t="shared" si="253"/>
        <v>0</v>
      </c>
      <c r="BD116" s="28">
        <f t="shared" si="253"/>
        <v>0</v>
      </c>
      <c r="BE116" s="28">
        <f t="shared" si="253"/>
        <v>0</v>
      </c>
      <c r="BF116" s="28">
        <f t="shared" si="253"/>
        <v>0</v>
      </c>
      <c r="BG116" s="28">
        <f t="shared" si="253"/>
        <v>0</v>
      </c>
      <c r="BH116" s="28">
        <f t="shared" si="253"/>
        <v>0</v>
      </c>
      <c r="BI116" s="28">
        <f t="shared" si="253"/>
        <v>0</v>
      </c>
      <c r="BJ116" s="28">
        <f t="shared" si="253"/>
        <v>0</v>
      </c>
      <c r="BK116" s="28">
        <f t="shared" si="253"/>
        <v>0</v>
      </c>
      <c r="BL116" s="28">
        <f t="shared" si="253"/>
        <v>0</v>
      </c>
      <c r="BM116" s="28">
        <f t="shared" si="253"/>
        <v>0</v>
      </c>
      <c r="BN116" s="28">
        <f t="shared" si="253"/>
        <v>0</v>
      </c>
      <c r="BO116" s="28">
        <f t="shared" si="253"/>
        <v>0</v>
      </c>
      <c r="BP116" s="28">
        <f t="shared" si="253"/>
        <v>0</v>
      </c>
      <c r="BQ116" s="28">
        <f t="shared" si="253"/>
        <v>0</v>
      </c>
      <c r="BR116" s="28">
        <f t="shared" si="253"/>
        <v>0</v>
      </c>
      <c r="BS116" s="28">
        <f t="shared" si="253"/>
        <v>0</v>
      </c>
      <c r="BT116" s="28">
        <f t="shared" si="253"/>
        <v>0</v>
      </c>
      <c r="BU116" s="28">
        <f t="shared" si="253"/>
        <v>0</v>
      </c>
      <c r="BV116" s="28">
        <f t="shared" si="253"/>
        <v>0</v>
      </c>
      <c r="BW116" s="28">
        <f t="shared" ref="BW116:DZ116" si="254">BW88-BW115</f>
        <v>0</v>
      </c>
      <c r="BX116" s="28">
        <f t="shared" si="254"/>
        <v>0</v>
      </c>
      <c r="BY116" s="28">
        <f t="shared" si="254"/>
        <v>0</v>
      </c>
      <c r="BZ116" s="28">
        <f t="shared" si="254"/>
        <v>0</v>
      </c>
      <c r="CA116" s="28">
        <f t="shared" si="254"/>
        <v>0</v>
      </c>
      <c r="CB116" s="28">
        <f t="shared" si="254"/>
        <v>0</v>
      </c>
      <c r="CC116" s="28">
        <f t="shared" si="254"/>
        <v>0</v>
      </c>
      <c r="CD116" s="28">
        <f t="shared" si="254"/>
        <v>0</v>
      </c>
      <c r="CE116" s="28">
        <f t="shared" si="254"/>
        <v>0</v>
      </c>
      <c r="CF116" s="28">
        <f t="shared" si="254"/>
        <v>0</v>
      </c>
      <c r="CG116" s="28">
        <f t="shared" si="254"/>
        <v>0</v>
      </c>
      <c r="CH116" s="28">
        <f t="shared" si="254"/>
        <v>0</v>
      </c>
      <c r="CI116" s="28">
        <f t="shared" si="254"/>
        <v>0</v>
      </c>
      <c r="CJ116" s="28">
        <f t="shared" si="254"/>
        <v>0</v>
      </c>
      <c r="CK116" s="28">
        <f t="shared" si="254"/>
        <v>0</v>
      </c>
      <c r="CL116" s="28">
        <f t="shared" si="254"/>
        <v>0</v>
      </c>
      <c r="CM116" s="28">
        <f t="shared" si="254"/>
        <v>0</v>
      </c>
      <c r="CN116" s="28">
        <f t="shared" si="254"/>
        <v>0</v>
      </c>
      <c r="CO116" s="28">
        <f t="shared" si="254"/>
        <v>0</v>
      </c>
      <c r="CP116" s="28">
        <f t="shared" si="254"/>
        <v>0</v>
      </c>
      <c r="CQ116" s="28">
        <f t="shared" si="254"/>
        <v>0</v>
      </c>
      <c r="CR116" s="28">
        <f t="shared" si="254"/>
        <v>0</v>
      </c>
      <c r="CS116" s="28">
        <f t="shared" si="254"/>
        <v>0</v>
      </c>
      <c r="CT116" s="28">
        <f t="shared" si="254"/>
        <v>0</v>
      </c>
      <c r="CU116" s="28">
        <f t="shared" si="254"/>
        <v>0</v>
      </c>
      <c r="CV116" s="28">
        <f t="shared" si="254"/>
        <v>0</v>
      </c>
      <c r="CW116" s="28">
        <f t="shared" si="254"/>
        <v>0</v>
      </c>
      <c r="CX116" s="28">
        <f t="shared" si="254"/>
        <v>0</v>
      </c>
      <c r="CY116" s="28">
        <f t="shared" si="254"/>
        <v>0</v>
      </c>
      <c r="CZ116" s="28">
        <f t="shared" si="254"/>
        <v>0</v>
      </c>
      <c r="DA116" s="28">
        <f t="shared" si="254"/>
        <v>0</v>
      </c>
      <c r="DB116" s="28">
        <f t="shared" si="254"/>
        <v>0</v>
      </c>
      <c r="DC116" s="28">
        <f t="shared" si="254"/>
        <v>0</v>
      </c>
      <c r="DD116" s="28">
        <f t="shared" si="254"/>
        <v>0</v>
      </c>
      <c r="DE116" s="28">
        <f t="shared" si="254"/>
        <v>0</v>
      </c>
      <c r="DF116" s="28">
        <f t="shared" si="254"/>
        <v>0</v>
      </c>
      <c r="DG116" s="28">
        <f t="shared" si="254"/>
        <v>0</v>
      </c>
      <c r="DH116" s="28">
        <f t="shared" si="254"/>
        <v>0</v>
      </c>
      <c r="DI116" s="28">
        <f t="shared" si="254"/>
        <v>0</v>
      </c>
      <c r="DJ116" s="28">
        <f t="shared" si="254"/>
        <v>0</v>
      </c>
      <c r="DK116" s="28">
        <f t="shared" si="254"/>
        <v>0</v>
      </c>
      <c r="DL116" s="28">
        <f t="shared" si="254"/>
        <v>0</v>
      </c>
      <c r="DM116" s="28">
        <f t="shared" si="254"/>
        <v>0</v>
      </c>
      <c r="DN116" s="28">
        <f t="shared" si="254"/>
        <v>0</v>
      </c>
      <c r="DO116" s="28">
        <f t="shared" si="254"/>
        <v>0</v>
      </c>
      <c r="DP116" s="28">
        <f t="shared" si="254"/>
        <v>0</v>
      </c>
      <c r="DQ116" s="28">
        <f t="shared" si="254"/>
        <v>0</v>
      </c>
      <c r="DR116" s="28">
        <f t="shared" si="254"/>
        <v>0</v>
      </c>
      <c r="DS116" s="28">
        <f t="shared" si="254"/>
        <v>0</v>
      </c>
      <c r="DT116" s="28">
        <f t="shared" si="254"/>
        <v>0</v>
      </c>
      <c r="DU116" s="28">
        <f t="shared" si="254"/>
        <v>0</v>
      </c>
      <c r="DV116" s="28">
        <f t="shared" si="254"/>
        <v>0</v>
      </c>
      <c r="DW116" s="28">
        <f t="shared" si="254"/>
        <v>0</v>
      </c>
      <c r="DX116" s="28">
        <f t="shared" si="254"/>
        <v>0</v>
      </c>
      <c r="DY116" s="28">
        <f t="shared" si="254"/>
        <v>0</v>
      </c>
      <c r="DZ116" s="28">
        <f t="shared" si="254"/>
        <v>0</v>
      </c>
      <c r="EB116" s="69"/>
    </row>
    <row r="120" spans="2:132" x14ac:dyDescent="0.25">
      <c r="B120" s="47" t="s">
        <v>43</v>
      </c>
      <c r="C120" s="47"/>
      <c r="D120" s="47"/>
      <c r="E120" s="47"/>
      <c r="F120" s="47"/>
      <c r="G120" s="47"/>
      <c r="H120" s="47"/>
      <c r="I120" s="59"/>
      <c r="J120" s="48">
        <v>0</v>
      </c>
      <c r="K120" s="48">
        <f t="shared" ref="K120:AP120" si="255">J120+1</f>
        <v>1</v>
      </c>
      <c r="L120" s="48">
        <f t="shared" si="255"/>
        <v>2</v>
      </c>
      <c r="M120" s="48">
        <f t="shared" si="255"/>
        <v>3</v>
      </c>
      <c r="N120" s="48">
        <f t="shared" si="255"/>
        <v>4</v>
      </c>
      <c r="O120" s="48">
        <f t="shared" si="255"/>
        <v>5</v>
      </c>
      <c r="P120" s="48">
        <f t="shared" si="255"/>
        <v>6</v>
      </c>
      <c r="Q120" s="48">
        <f t="shared" si="255"/>
        <v>7</v>
      </c>
      <c r="R120" s="48">
        <f t="shared" si="255"/>
        <v>8</v>
      </c>
      <c r="S120" s="48">
        <f t="shared" si="255"/>
        <v>9</v>
      </c>
      <c r="T120" s="48">
        <f t="shared" si="255"/>
        <v>10</v>
      </c>
      <c r="U120" s="48">
        <f t="shared" si="255"/>
        <v>11</v>
      </c>
      <c r="V120" s="48">
        <f t="shared" si="255"/>
        <v>12</v>
      </c>
      <c r="W120" s="48">
        <f t="shared" si="255"/>
        <v>13</v>
      </c>
      <c r="X120" s="48">
        <f t="shared" si="255"/>
        <v>14</v>
      </c>
      <c r="Y120" s="48">
        <f t="shared" si="255"/>
        <v>15</v>
      </c>
      <c r="Z120" s="48">
        <f t="shared" si="255"/>
        <v>16</v>
      </c>
      <c r="AA120" s="48">
        <f t="shared" si="255"/>
        <v>17</v>
      </c>
      <c r="AB120" s="48">
        <f t="shared" si="255"/>
        <v>18</v>
      </c>
      <c r="AC120" s="48">
        <f t="shared" si="255"/>
        <v>19</v>
      </c>
      <c r="AD120" s="48">
        <f t="shared" si="255"/>
        <v>20</v>
      </c>
      <c r="AE120" s="48">
        <f t="shared" si="255"/>
        <v>21</v>
      </c>
      <c r="AF120" s="48">
        <f t="shared" si="255"/>
        <v>22</v>
      </c>
      <c r="AG120" s="48">
        <f t="shared" si="255"/>
        <v>23</v>
      </c>
      <c r="AH120" s="48">
        <f t="shared" si="255"/>
        <v>24</v>
      </c>
      <c r="AI120" s="48">
        <f t="shared" si="255"/>
        <v>25</v>
      </c>
      <c r="AJ120" s="48">
        <f t="shared" si="255"/>
        <v>26</v>
      </c>
      <c r="AK120" s="48">
        <f t="shared" si="255"/>
        <v>27</v>
      </c>
      <c r="AL120" s="48">
        <f t="shared" si="255"/>
        <v>28</v>
      </c>
      <c r="AM120" s="48">
        <f t="shared" si="255"/>
        <v>29</v>
      </c>
      <c r="AN120" s="48">
        <f t="shared" si="255"/>
        <v>30</v>
      </c>
      <c r="AO120" s="48">
        <f t="shared" si="255"/>
        <v>31</v>
      </c>
      <c r="AP120" s="48">
        <f t="shared" si="255"/>
        <v>32</v>
      </c>
      <c r="AQ120" s="48">
        <f t="shared" ref="AQ120:BV120" si="256">AP120+1</f>
        <v>33</v>
      </c>
      <c r="AR120" s="48">
        <f t="shared" si="256"/>
        <v>34</v>
      </c>
      <c r="AS120" s="48">
        <f t="shared" si="256"/>
        <v>35</v>
      </c>
      <c r="AT120" s="48">
        <f t="shared" si="256"/>
        <v>36</v>
      </c>
      <c r="AU120" s="48">
        <f t="shared" si="256"/>
        <v>37</v>
      </c>
      <c r="AV120" s="48">
        <f t="shared" si="256"/>
        <v>38</v>
      </c>
      <c r="AW120" s="48">
        <f t="shared" si="256"/>
        <v>39</v>
      </c>
      <c r="AX120" s="48">
        <f t="shared" si="256"/>
        <v>40</v>
      </c>
      <c r="AY120" s="48">
        <f t="shared" si="256"/>
        <v>41</v>
      </c>
      <c r="AZ120" s="48">
        <f t="shared" si="256"/>
        <v>42</v>
      </c>
      <c r="BA120" s="48">
        <f t="shared" si="256"/>
        <v>43</v>
      </c>
      <c r="BB120" s="48">
        <f t="shared" si="256"/>
        <v>44</v>
      </c>
      <c r="BC120" s="48">
        <f t="shared" si="256"/>
        <v>45</v>
      </c>
      <c r="BD120" s="48">
        <f t="shared" si="256"/>
        <v>46</v>
      </c>
      <c r="BE120" s="48">
        <f t="shared" si="256"/>
        <v>47</v>
      </c>
      <c r="BF120" s="48">
        <f t="shared" si="256"/>
        <v>48</v>
      </c>
      <c r="BG120" s="48">
        <f t="shared" si="256"/>
        <v>49</v>
      </c>
      <c r="BH120" s="48">
        <f t="shared" si="256"/>
        <v>50</v>
      </c>
      <c r="BI120" s="48">
        <f t="shared" si="256"/>
        <v>51</v>
      </c>
      <c r="BJ120" s="48">
        <f t="shared" si="256"/>
        <v>52</v>
      </c>
      <c r="BK120" s="48">
        <f t="shared" si="256"/>
        <v>53</v>
      </c>
      <c r="BL120" s="48">
        <f t="shared" si="256"/>
        <v>54</v>
      </c>
      <c r="BM120" s="48">
        <f t="shared" si="256"/>
        <v>55</v>
      </c>
      <c r="BN120" s="48">
        <f t="shared" si="256"/>
        <v>56</v>
      </c>
      <c r="BO120" s="48">
        <f t="shared" si="256"/>
        <v>57</v>
      </c>
      <c r="BP120" s="48">
        <f t="shared" si="256"/>
        <v>58</v>
      </c>
      <c r="BQ120" s="48">
        <f t="shared" si="256"/>
        <v>59</v>
      </c>
      <c r="BR120" s="48">
        <f t="shared" si="256"/>
        <v>60</v>
      </c>
      <c r="BS120" s="48">
        <f t="shared" si="256"/>
        <v>61</v>
      </c>
      <c r="BT120" s="48">
        <f t="shared" si="256"/>
        <v>62</v>
      </c>
      <c r="BU120" s="48">
        <f t="shared" si="256"/>
        <v>63</v>
      </c>
      <c r="BV120" s="48">
        <f t="shared" si="256"/>
        <v>64</v>
      </c>
      <c r="BW120" s="48">
        <f t="shared" ref="BW120:DB120" si="257">BV120+1</f>
        <v>65</v>
      </c>
      <c r="BX120" s="48">
        <f t="shared" si="257"/>
        <v>66</v>
      </c>
      <c r="BY120" s="48">
        <f t="shared" si="257"/>
        <v>67</v>
      </c>
      <c r="BZ120" s="48">
        <f t="shared" si="257"/>
        <v>68</v>
      </c>
      <c r="CA120" s="48">
        <f t="shared" si="257"/>
        <v>69</v>
      </c>
      <c r="CB120" s="48">
        <f t="shared" si="257"/>
        <v>70</v>
      </c>
      <c r="CC120" s="48">
        <f t="shared" si="257"/>
        <v>71</v>
      </c>
      <c r="CD120" s="48">
        <f t="shared" si="257"/>
        <v>72</v>
      </c>
      <c r="CE120" s="48">
        <f t="shared" si="257"/>
        <v>73</v>
      </c>
      <c r="CF120" s="48">
        <f t="shared" si="257"/>
        <v>74</v>
      </c>
      <c r="CG120" s="48">
        <f t="shared" si="257"/>
        <v>75</v>
      </c>
      <c r="CH120" s="48">
        <f t="shared" si="257"/>
        <v>76</v>
      </c>
      <c r="CI120" s="48">
        <f t="shared" si="257"/>
        <v>77</v>
      </c>
      <c r="CJ120" s="48">
        <f t="shared" si="257"/>
        <v>78</v>
      </c>
      <c r="CK120" s="48">
        <f t="shared" si="257"/>
        <v>79</v>
      </c>
      <c r="CL120" s="48">
        <f t="shared" si="257"/>
        <v>80</v>
      </c>
      <c r="CM120" s="48">
        <f t="shared" si="257"/>
        <v>81</v>
      </c>
      <c r="CN120" s="48">
        <f t="shared" si="257"/>
        <v>82</v>
      </c>
      <c r="CO120" s="48">
        <f t="shared" si="257"/>
        <v>83</v>
      </c>
      <c r="CP120" s="48">
        <f t="shared" si="257"/>
        <v>84</v>
      </c>
      <c r="CQ120" s="48">
        <f t="shared" si="257"/>
        <v>85</v>
      </c>
      <c r="CR120" s="48">
        <f t="shared" si="257"/>
        <v>86</v>
      </c>
      <c r="CS120" s="48">
        <f t="shared" si="257"/>
        <v>87</v>
      </c>
      <c r="CT120" s="48">
        <f t="shared" si="257"/>
        <v>88</v>
      </c>
      <c r="CU120" s="48">
        <f t="shared" si="257"/>
        <v>89</v>
      </c>
      <c r="CV120" s="48">
        <f t="shared" si="257"/>
        <v>90</v>
      </c>
      <c r="CW120" s="48">
        <f t="shared" si="257"/>
        <v>91</v>
      </c>
      <c r="CX120" s="48">
        <f t="shared" si="257"/>
        <v>92</v>
      </c>
      <c r="CY120" s="48">
        <f t="shared" si="257"/>
        <v>93</v>
      </c>
      <c r="CZ120" s="48">
        <f t="shared" si="257"/>
        <v>94</v>
      </c>
      <c r="DA120" s="48">
        <f t="shared" si="257"/>
        <v>95</v>
      </c>
      <c r="DB120" s="48">
        <f t="shared" si="257"/>
        <v>96</v>
      </c>
      <c r="DC120" s="48">
        <f t="shared" ref="DC120:DZ120" si="258">DB120+1</f>
        <v>97</v>
      </c>
      <c r="DD120" s="48">
        <f t="shared" si="258"/>
        <v>98</v>
      </c>
      <c r="DE120" s="48">
        <f t="shared" si="258"/>
        <v>99</v>
      </c>
      <c r="DF120" s="48">
        <f t="shared" si="258"/>
        <v>100</v>
      </c>
      <c r="DG120" s="48">
        <f t="shared" si="258"/>
        <v>101</v>
      </c>
      <c r="DH120" s="48">
        <f t="shared" si="258"/>
        <v>102</v>
      </c>
      <c r="DI120" s="48">
        <f t="shared" si="258"/>
        <v>103</v>
      </c>
      <c r="DJ120" s="48">
        <f t="shared" si="258"/>
        <v>104</v>
      </c>
      <c r="DK120" s="48">
        <f t="shared" si="258"/>
        <v>105</v>
      </c>
      <c r="DL120" s="48">
        <f t="shared" si="258"/>
        <v>106</v>
      </c>
      <c r="DM120" s="48">
        <f t="shared" si="258"/>
        <v>107</v>
      </c>
      <c r="DN120" s="48">
        <f t="shared" si="258"/>
        <v>108</v>
      </c>
      <c r="DO120" s="48">
        <f t="shared" si="258"/>
        <v>109</v>
      </c>
      <c r="DP120" s="48">
        <f t="shared" si="258"/>
        <v>110</v>
      </c>
      <c r="DQ120" s="48">
        <f t="shared" si="258"/>
        <v>111</v>
      </c>
      <c r="DR120" s="48">
        <f t="shared" si="258"/>
        <v>112</v>
      </c>
      <c r="DS120" s="48">
        <f t="shared" si="258"/>
        <v>113</v>
      </c>
      <c r="DT120" s="48">
        <f t="shared" si="258"/>
        <v>114</v>
      </c>
      <c r="DU120" s="48">
        <f t="shared" si="258"/>
        <v>115</v>
      </c>
      <c r="DV120" s="48">
        <f t="shared" si="258"/>
        <v>116</v>
      </c>
      <c r="DW120" s="48">
        <f t="shared" si="258"/>
        <v>117</v>
      </c>
      <c r="DX120" s="48">
        <f t="shared" si="258"/>
        <v>118</v>
      </c>
      <c r="DY120" s="48">
        <f t="shared" si="258"/>
        <v>119</v>
      </c>
      <c r="DZ120" s="48">
        <f t="shared" si="258"/>
        <v>120</v>
      </c>
      <c r="EA120" s="73"/>
      <c r="EB120" s="66"/>
    </row>
    <row r="121" spans="2:132" x14ac:dyDescent="0.25">
      <c r="B121" t="s">
        <v>52</v>
      </c>
      <c r="J121" s="28">
        <f>J116*$I$12</f>
        <v>0</v>
      </c>
      <c r="K121" s="28">
        <f t="shared" ref="K121:BV121" si="259">K116*$I$12</f>
        <v>0</v>
      </c>
      <c r="L121" s="28">
        <f t="shared" si="259"/>
        <v>0</v>
      </c>
      <c r="M121" s="28">
        <f t="shared" si="259"/>
        <v>0</v>
      </c>
      <c r="N121" s="28">
        <f t="shared" si="259"/>
        <v>0</v>
      </c>
      <c r="O121" s="28">
        <f t="shared" si="259"/>
        <v>0</v>
      </c>
      <c r="P121" s="28">
        <f t="shared" si="259"/>
        <v>0</v>
      </c>
      <c r="Q121" s="28">
        <f t="shared" si="259"/>
        <v>0</v>
      </c>
      <c r="R121" s="28">
        <f t="shared" si="259"/>
        <v>0</v>
      </c>
      <c r="S121" s="28">
        <f t="shared" si="259"/>
        <v>0</v>
      </c>
      <c r="T121" s="28">
        <f t="shared" si="259"/>
        <v>0</v>
      </c>
      <c r="U121" s="28">
        <f t="shared" si="259"/>
        <v>0</v>
      </c>
      <c r="V121" s="28">
        <f t="shared" si="259"/>
        <v>0</v>
      </c>
      <c r="W121" s="28">
        <f t="shared" si="259"/>
        <v>0</v>
      </c>
      <c r="X121" s="28">
        <f t="shared" si="259"/>
        <v>0</v>
      </c>
      <c r="Y121" s="28">
        <f t="shared" si="259"/>
        <v>0</v>
      </c>
      <c r="Z121" s="28">
        <f t="shared" si="259"/>
        <v>0</v>
      </c>
      <c r="AA121" s="28">
        <f t="shared" si="259"/>
        <v>0</v>
      </c>
      <c r="AB121" s="28">
        <f t="shared" si="259"/>
        <v>0</v>
      </c>
      <c r="AC121" s="28">
        <f t="shared" si="259"/>
        <v>0</v>
      </c>
      <c r="AD121" s="28">
        <f t="shared" si="259"/>
        <v>0</v>
      </c>
      <c r="AE121" s="28">
        <f t="shared" si="259"/>
        <v>0</v>
      </c>
      <c r="AF121" s="28">
        <f t="shared" si="259"/>
        <v>0</v>
      </c>
      <c r="AG121" s="28">
        <f t="shared" si="259"/>
        <v>0</v>
      </c>
      <c r="AH121" s="28">
        <f t="shared" si="259"/>
        <v>0</v>
      </c>
      <c r="AI121" s="28">
        <f t="shared" si="259"/>
        <v>0</v>
      </c>
      <c r="AJ121" s="28">
        <f t="shared" si="259"/>
        <v>0</v>
      </c>
      <c r="AK121" s="28">
        <f t="shared" si="259"/>
        <v>0</v>
      </c>
      <c r="AL121" s="28">
        <f t="shared" si="259"/>
        <v>0</v>
      </c>
      <c r="AM121" s="28">
        <f t="shared" si="259"/>
        <v>0</v>
      </c>
      <c r="AN121" s="28">
        <f t="shared" si="259"/>
        <v>0</v>
      </c>
      <c r="AO121" s="28">
        <f t="shared" si="259"/>
        <v>0</v>
      </c>
      <c r="AP121" s="28">
        <f t="shared" si="259"/>
        <v>0</v>
      </c>
      <c r="AQ121" s="28">
        <f t="shared" si="259"/>
        <v>0</v>
      </c>
      <c r="AR121" s="28">
        <f t="shared" si="259"/>
        <v>0</v>
      </c>
      <c r="AS121" s="28">
        <f t="shared" si="259"/>
        <v>0</v>
      </c>
      <c r="AT121" s="28">
        <f t="shared" si="259"/>
        <v>0</v>
      </c>
      <c r="AU121" s="28">
        <f t="shared" si="259"/>
        <v>0</v>
      </c>
      <c r="AV121" s="28">
        <f t="shared" si="259"/>
        <v>0</v>
      </c>
      <c r="AW121" s="28">
        <f t="shared" si="259"/>
        <v>0</v>
      </c>
      <c r="AX121" s="28">
        <f t="shared" si="259"/>
        <v>0</v>
      </c>
      <c r="AY121" s="28">
        <f t="shared" si="259"/>
        <v>0</v>
      </c>
      <c r="AZ121" s="28">
        <f t="shared" si="259"/>
        <v>0</v>
      </c>
      <c r="BA121" s="28">
        <f t="shared" si="259"/>
        <v>0</v>
      </c>
      <c r="BB121" s="28">
        <f t="shared" si="259"/>
        <v>0</v>
      </c>
      <c r="BC121" s="28">
        <f t="shared" si="259"/>
        <v>0</v>
      </c>
      <c r="BD121" s="28">
        <f t="shared" si="259"/>
        <v>0</v>
      </c>
      <c r="BE121" s="28">
        <f t="shared" si="259"/>
        <v>0</v>
      </c>
      <c r="BF121" s="28">
        <f t="shared" si="259"/>
        <v>0</v>
      </c>
      <c r="BG121" s="28">
        <f t="shared" si="259"/>
        <v>0</v>
      </c>
      <c r="BH121" s="28">
        <f t="shared" si="259"/>
        <v>0</v>
      </c>
      <c r="BI121" s="28">
        <f t="shared" si="259"/>
        <v>0</v>
      </c>
      <c r="BJ121" s="28">
        <f t="shared" si="259"/>
        <v>0</v>
      </c>
      <c r="BK121" s="28">
        <f t="shared" si="259"/>
        <v>0</v>
      </c>
      <c r="BL121" s="28">
        <f t="shared" si="259"/>
        <v>0</v>
      </c>
      <c r="BM121" s="28">
        <f t="shared" si="259"/>
        <v>0</v>
      </c>
      <c r="BN121" s="28">
        <f t="shared" si="259"/>
        <v>0</v>
      </c>
      <c r="BO121" s="28">
        <f t="shared" si="259"/>
        <v>0</v>
      </c>
      <c r="BP121" s="28">
        <f t="shared" si="259"/>
        <v>0</v>
      </c>
      <c r="BQ121" s="28">
        <f t="shared" si="259"/>
        <v>0</v>
      </c>
      <c r="BR121" s="28">
        <f t="shared" si="259"/>
        <v>0</v>
      </c>
      <c r="BS121" s="28">
        <f t="shared" si="259"/>
        <v>0</v>
      </c>
      <c r="BT121" s="28">
        <f t="shared" si="259"/>
        <v>0</v>
      </c>
      <c r="BU121" s="28">
        <f t="shared" si="259"/>
        <v>0</v>
      </c>
      <c r="BV121" s="28">
        <f t="shared" si="259"/>
        <v>0</v>
      </c>
      <c r="BW121" s="28">
        <f t="shared" ref="BW121:DZ121" si="260">BW116*$I$12</f>
        <v>0</v>
      </c>
      <c r="BX121" s="28">
        <f t="shared" si="260"/>
        <v>0</v>
      </c>
      <c r="BY121" s="28">
        <f t="shared" si="260"/>
        <v>0</v>
      </c>
      <c r="BZ121" s="28">
        <f t="shared" si="260"/>
        <v>0</v>
      </c>
      <c r="CA121" s="28">
        <f t="shared" si="260"/>
        <v>0</v>
      </c>
      <c r="CB121" s="28">
        <f t="shared" si="260"/>
        <v>0</v>
      </c>
      <c r="CC121" s="28">
        <f t="shared" si="260"/>
        <v>0</v>
      </c>
      <c r="CD121" s="28">
        <f t="shared" si="260"/>
        <v>0</v>
      </c>
      <c r="CE121" s="28">
        <f t="shared" si="260"/>
        <v>0</v>
      </c>
      <c r="CF121" s="28">
        <f t="shared" si="260"/>
        <v>0</v>
      </c>
      <c r="CG121" s="28">
        <f t="shared" si="260"/>
        <v>0</v>
      </c>
      <c r="CH121" s="28">
        <f t="shared" si="260"/>
        <v>0</v>
      </c>
      <c r="CI121" s="28">
        <f t="shared" si="260"/>
        <v>0</v>
      </c>
      <c r="CJ121" s="28">
        <f t="shared" si="260"/>
        <v>0</v>
      </c>
      <c r="CK121" s="28">
        <f t="shared" si="260"/>
        <v>0</v>
      </c>
      <c r="CL121" s="28">
        <f t="shared" si="260"/>
        <v>0</v>
      </c>
      <c r="CM121" s="28">
        <f t="shared" si="260"/>
        <v>0</v>
      </c>
      <c r="CN121" s="28">
        <f t="shared" si="260"/>
        <v>0</v>
      </c>
      <c r="CO121" s="28">
        <f t="shared" si="260"/>
        <v>0</v>
      </c>
      <c r="CP121" s="28">
        <f t="shared" si="260"/>
        <v>0</v>
      </c>
      <c r="CQ121" s="28">
        <f t="shared" si="260"/>
        <v>0</v>
      </c>
      <c r="CR121" s="28">
        <f t="shared" si="260"/>
        <v>0</v>
      </c>
      <c r="CS121" s="28">
        <f t="shared" si="260"/>
        <v>0</v>
      </c>
      <c r="CT121" s="28">
        <f t="shared" si="260"/>
        <v>0</v>
      </c>
      <c r="CU121" s="28">
        <f t="shared" si="260"/>
        <v>0</v>
      </c>
      <c r="CV121" s="28">
        <f t="shared" si="260"/>
        <v>0</v>
      </c>
      <c r="CW121" s="28">
        <f t="shared" si="260"/>
        <v>0</v>
      </c>
      <c r="CX121" s="28">
        <f t="shared" si="260"/>
        <v>0</v>
      </c>
      <c r="CY121" s="28">
        <f t="shared" si="260"/>
        <v>0</v>
      </c>
      <c r="CZ121" s="28">
        <f t="shared" si="260"/>
        <v>0</v>
      </c>
      <c r="DA121" s="28">
        <f t="shared" si="260"/>
        <v>0</v>
      </c>
      <c r="DB121" s="28">
        <f t="shared" si="260"/>
        <v>0</v>
      </c>
      <c r="DC121" s="28">
        <f t="shared" si="260"/>
        <v>0</v>
      </c>
      <c r="DD121" s="28">
        <f t="shared" si="260"/>
        <v>0</v>
      </c>
      <c r="DE121" s="28">
        <f t="shared" si="260"/>
        <v>0</v>
      </c>
      <c r="DF121" s="28">
        <f t="shared" si="260"/>
        <v>0</v>
      </c>
      <c r="DG121" s="28">
        <f t="shared" si="260"/>
        <v>0</v>
      </c>
      <c r="DH121" s="28">
        <f t="shared" si="260"/>
        <v>0</v>
      </c>
      <c r="DI121" s="28">
        <f t="shared" si="260"/>
        <v>0</v>
      </c>
      <c r="DJ121" s="28">
        <f t="shared" si="260"/>
        <v>0</v>
      </c>
      <c r="DK121" s="28">
        <f t="shared" si="260"/>
        <v>0</v>
      </c>
      <c r="DL121" s="28">
        <f t="shared" si="260"/>
        <v>0</v>
      </c>
      <c r="DM121" s="28">
        <f t="shared" si="260"/>
        <v>0</v>
      </c>
      <c r="DN121" s="28">
        <f t="shared" si="260"/>
        <v>0</v>
      </c>
      <c r="DO121" s="28">
        <f t="shared" si="260"/>
        <v>0</v>
      </c>
      <c r="DP121" s="28">
        <f t="shared" si="260"/>
        <v>0</v>
      </c>
      <c r="DQ121" s="28">
        <f t="shared" si="260"/>
        <v>0</v>
      </c>
      <c r="DR121" s="28">
        <f t="shared" si="260"/>
        <v>0</v>
      </c>
      <c r="DS121" s="28">
        <f t="shared" si="260"/>
        <v>0</v>
      </c>
      <c r="DT121" s="28">
        <f t="shared" si="260"/>
        <v>0</v>
      </c>
      <c r="DU121" s="28">
        <f t="shared" si="260"/>
        <v>0</v>
      </c>
      <c r="DV121" s="28">
        <f t="shared" si="260"/>
        <v>0</v>
      </c>
      <c r="DW121" s="28">
        <f t="shared" si="260"/>
        <v>0</v>
      </c>
      <c r="DX121" s="28">
        <f t="shared" si="260"/>
        <v>0</v>
      </c>
      <c r="DY121" s="28">
        <f t="shared" si="260"/>
        <v>0</v>
      </c>
      <c r="DZ121" s="28">
        <f t="shared" si="260"/>
        <v>0</v>
      </c>
      <c r="EB121" s="69"/>
    </row>
    <row r="122" spans="2:132" x14ac:dyDescent="0.25">
      <c r="B122" t="s">
        <v>53</v>
      </c>
      <c r="J122" s="28">
        <f>J116*$H$12</f>
        <v>0</v>
      </c>
      <c r="K122" s="28">
        <f t="shared" ref="K122:BV122" si="261">K116*$H$12</f>
        <v>0</v>
      </c>
      <c r="L122" s="28">
        <f t="shared" si="261"/>
        <v>0</v>
      </c>
      <c r="M122" s="28">
        <f t="shared" si="261"/>
        <v>0</v>
      </c>
      <c r="N122" s="28">
        <f t="shared" si="261"/>
        <v>0</v>
      </c>
      <c r="O122" s="28">
        <f t="shared" si="261"/>
        <v>0</v>
      </c>
      <c r="P122" s="28">
        <f t="shared" si="261"/>
        <v>0</v>
      </c>
      <c r="Q122" s="28">
        <f t="shared" si="261"/>
        <v>0</v>
      </c>
      <c r="R122" s="28">
        <f t="shared" si="261"/>
        <v>0</v>
      </c>
      <c r="S122" s="28">
        <f t="shared" si="261"/>
        <v>0</v>
      </c>
      <c r="T122" s="28">
        <f t="shared" si="261"/>
        <v>0</v>
      </c>
      <c r="U122" s="28">
        <f t="shared" si="261"/>
        <v>0</v>
      </c>
      <c r="V122" s="28">
        <f t="shared" si="261"/>
        <v>0</v>
      </c>
      <c r="W122" s="28">
        <f t="shared" si="261"/>
        <v>0</v>
      </c>
      <c r="X122" s="28">
        <f t="shared" si="261"/>
        <v>0</v>
      </c>
      <c r="Y122" s="28">
        <f t="shared" si="261"/>
        <v>0</v>
      </c>
      <c r="Z122" s="28">
        <f t="shared" si="261"/>
        <v>0</v>
      </c>
      <c r="AA122" s="28">
        <f t="shared" si="261"/>
        <v>0</v>
      </c>
      <c r="AB122" s="28">
        <f t="shared" si="261"/>
        <v>0</v>
      </c>
      <c r="AC122" s="28">
        <f t="shared" si="261"/>
        <v>0</v>
      </c>
      <c r="AD122" s="28">
        <f t="shared" si="261"/>
        <v>0</v>
      </c>
      <c r="AE122" s="28">
        <f t="shared" si="261"/>
        <v>0</v>
      </c>
      <c r="AF122" s="28">
        <f t="shared" si="261"/>
        <v>0</v>
      </c>
      <c r="AG122" s="28">
        <f t="shared" si="261"/>
        <v>0</v>
      </c>
      <c r="AH122" s="28">
        <f t="shared" si="261"/>
        <v>0</v>
      </c>
      <c r="AI122" s="28">
        <f t="shared" si="261"/>
        <v>0</v>
      </c>
      <c r="AJ122" s="28">
        <f t="shared" si="261"/>
        <v>0</v>
      </c>
      <c r="AK122" s="28">
        <f t="shared" si="261"/>
        <v>0</v>
      </c>
      <c r="AL122" s="28">
        <f t="shared" si="261"/>
        <v>0</v>
      </c>
      <c r="AM122" s="28">
        <f t="shared" si="261"/>
        <v>0</v>
      </c>
      <c r="AN122" s="28">
        <f t="shared" si="261"/>
        <v>0</v>
      </c>
      <c r="AO122" s="28">
        <f t="shared" si="261"/>
        <v>0</v>
      </c>
      <c r="AP122" s="28">
        <f t="shared" si="261"/>
        <v>0</v>
      </c>
      <c r="AQ122" s="28">
        <f t="shared" si="261"/>
        <v>0</v>
      </c>
      <c r="AR122" s="28">
        <f t="shared" si="261"/>
        <v>0</v>
      </c>
      <c r="AS122" s="28">
        <f t="shared" si="261"/>
        <v>0</v>
      </c>
      <c r="AT122" s="28">
        <f t="shared" si="261"/>
        <v>0</v>
      </c>
      <c r="AU122" s="28">
        <f t="shared" si="261"/>
        <v>0</v>
      </c>
      <c r="AV122" s="28">
        <f t="shared" si="261"/>
        <v>0</v>
      </c>
      <c r="AW122" s="28">
        <f t="shared" si="261"/>
        <v>0</v>
      </c>
      <c r="AX122" s="28">
        <f t="shared" si="261"/>
        <v>0</v>
      </c>
      <c r="AY122" s="28">
        <f t="shared" si="261"/>
        <v>0</v>
      </c>
      <c r="AZ122" s="28">
        <f t="shared" si="261"/>
        <v>0</v>
      </c>
      <c r="BA122" s="28">
        <f t="shared" si="261"/>
        <v>0</v>
      </c>
      <c r="BB122" s="28">
        <f t="shared" si="261"/>
        <v>0</v>
      </c>
      <c r="BC122" s="28">
        <f t="shared" si="261"/>
        <v>0</v>
      </c>
      <c r="BD122" s="28">
        <f t="shared" si="261"/>
        <v>0</v>
      </c>
      <c r="BE122" s="28">
        <f t="shared" si="261"/>
        <v>0</v>
      </c>
      <c r="BF122" s="28">
        <f t="shared" si="261"/>
        <v>0</v>
      </c>
      <c r="BG122" s="28">
        <f t="shared" si="261"/>
        <v>0</v>
      </c>
      <c r="BH122" s="28">
        <f t="shared" si="261"/>
        <v>0</v>
      </c>
      <c r="BI122" s="28">
        <f t="shared" si="261"/>
        <v>0</v>
      </c>
      <c r="BJ122" s="28">
        <f t="shared" si="261"/>
        <v>0</v>
      </c>
      <c r="BK122" s="28">
        <f t="shared" si="261"/>
        <v>0</v>
      </c>
      <c r="BL122" s="28">
        <f t="shared" si="261"/>
        <v>0</v>
      </c>
      <c r="BM122" s="28">
        <f t="shared" si="261"/>
        <v>0</v>
      </c>
      <c r="BN122" s="28">
        <f t="shared" si="261"/>
        <v>0</v>
      </c>
      <c r="BO122" s="28">
        <f t="shared" si="261"/>
        <v>0</v>
      </c>
      <c r="BP122" s="28">
        <f t="shared" si="261"/>
        <v>0</v>
      </c>
      <c r="BQ122" s="28">
        <f t="shared" si="261"/>
        <v>0</v>
      </c>
      <c r="BR122" s="28">
        <f t="shared" si="261"/>
        <v>0</v>
      </c>
      <c r="BS122" s="28">
        <f t="shared" si="261"/>
        <v>0</v>
      </c>
      <c r="BT122" s="28">
        <f t="shared" si="261"/>
        <v>0</v>
      </c>
      <c r="BU122" s="28">
        <f t="shared" si="261"/>
        <v>0</v>
      </c>
      <c r="BV122" s="28">
        <f t="shared" si="261"/>
        <v>0</v>
      </c>
      <c r="BW122" s="28">
        <f t="shared" ref="BW122:DZ122" si="262">BW116*$H$12</f>
        <v>0</v>
      </c>
      <c r="BX122" s="28">
        <f t="shared" si="262"/>
        <v>0</v>
      </c>
      <c r="BY122" s="28">
        <f t="shared" si="262"/>
        <v>0</v>
      </c>
      <c r="BZ122" s="28">
        <f t="shared" si="262"/>
        <v>0</v>
      </c>
      <c r="CA122" s="28">
        <f t="shared" si="262"/>
        <v>0</v>
      </c>
      <c r="CB122" s="28">
        <f t="shared" si="262"/>
        <v>0</v>
      </c>
      <c r="CC122" s="28">
        <f t="shared" si="262"/>
        <v>0</v>
      </c>
      <c r="CD122" s="28">
        <f t="shared" si="262"/>
        <v>0</v>
      </c>
      <c r="CE122" s="28">
        <f t="shared" si="262"/>
        <v>0</v>
      </c>
      <c r="CF122" s="28">
        <f t="shared" si="262"/>
        <v>0</v>
      </c>
      <c r="CG122" s="28">
        <f t="shared" si="262"/>
        <v>0</v>
      </c>
      <c r="CH122" s="28">
        <f t="shared" si="262"/>
        <v>0</v>
      </c>
      <c r="CI122" s="28">
        <f t="shared" si="262"/>
        <v>0</v>
      </c>
      <c r="CJ122" s="28">
        <f t="shared" si="262"/>
        <v>0</v>
      </c>
      <c r="CK122" s="28">
        <f t="shared" si="262"/>
        <v>0</v>
      </c>
      <c r="CL122" s="28">
        <f t="shared" si="262"/>
        <v>0</v>
      </c>
      <c r="CM122" s="28">
        <f t="shared" si="262"/>
        <v>0</v>
      </c>
      <c r="CN122" s="28">
        <f t="shared" si="262"/>
        <v>0</v>
      </c>
      <c r="CO122" s="28">
        <f t="shared" si="262"/>
        <v>0</v>
      </c>
      <c r="CP122" s="28">
        <f t="shared" si="262"/>
        <v>0</v>
      </c>
      <c r="CQ122" s="28">
        <f t="shared" si="262"/>
        <v>0</v>
      </c>
      <c r="CR122" s="28">
        <f t="shared" si="262"/>
        <v>0</v>
      </c>
      <c r="CS122" s="28">
        <f t="shared" si="262"/>
        <v>0</v>
      </c>
      <c r="CT122" s="28">
        <f t="shared" si="262"/>
        <v>0</v>
      </c>
      <c r="CU122" s="28">
        <f t="shared" si="262"/>
        <v>0</v>
      </c>
      <c r="CV122" s="28">
        <f t="shared" si="262"/>
        <v>0</v>
      </c>
      <c r="CW122" s="28">
        <f t="shared" si="262"/>
        <v>0</v>
      </c>
      <c r="CX122" s="28">
        <f t="shared" si="262"/>
        <v>0</v>
      </c>
      <c r="CY122" s="28">
        <f t="shared" si="262"/>
        <v>0</v>
      </c>
      <c r="CZ122" s="28">
        <f t="shared" si="262"/>
        <v>0</v>
      </c>
      <c r="DA122" s="28">
        <f t="shared" si="262"/>
        <v>0</v>
      </c>
      <c r="DB122" s="28">
        <f t="shared" si="262"/>
        <v>0</v>
      </c>
      <c r="DC122" s="28">
        <f t="shared" si="262"/>
        <v>0</v>
      </c>
      <c r="DD122" s="28">
        <f t="shared" si="262"/>
        <v>0</v>
      </c>
      <c r="DE122" s="28">
        <f t="shared" si="262"/>
        <v>0</v>
      </c>
      <c r="DF122" s="28">
        <f t="shared" si="262"/>
        <v>0</v>
      </c>
      <c r="DG122" s="28">
        <f t="shared" si="262"/>
        <v>0</v>
      </c>
      <c r="DH122" s="28">
        <f t="shared" si="262"/>
        <v>0</v>
      </c>
      <c r="DI122" s="28">
        <f t="shared" si="262"/>
        <v>0</v>
      </c>
      <c r="DJ122" s="28">
        <f t="shared" si="262"/>
        <v>0</v>
      </c>
      <c r="DK122" s="28">
        <f t="shared" si="262"/>
        <v>0</v>
      </c>
      <c r="DL122" s="28">
        <f t="shared" si="262"/>
        <v>0</v>
      </c>
      <c r="DM122" s="28">
        <f t="shared" si="262"/>
        <v>0</v>
      </c>
      <c r="DN122" s="28">
        <f t="shared" si="262"/>
        <v>0</v>
      </c>
      <c r="DO122" s="28">
        <f t="shared" si="262"/>
        <v>0</v>
      </c>
      <c r="DP122" s="28">
        <f t="shared" si="262"/>
        <v>0</v>
      </c>
      <c r="DQ122" s="28">
        <f t="shared" si="262"/>
        <v>0</v>
      </c>
      <c r="DR122" s="28">
        <f t="shared" si="262"/>
        <v>0</v>
      </c>
      <c r="DS122" s="28">
        <f t="shared" si="262"/>
        <v>0</v>
      </c>
      <c r="DT122" s="28">
        <f t="shared" si="262"/>
        <v>0</v>
      </c>
      <c r="DU122" s="28">
        <f t="shared" si="262"/>
        <v>0</v>
      </c>
      <c r="DV122" s="28">
        <f t="shared" si="262"/>
        <v>0</v>
      </c>
      <c r="DW122" s="28">
        <f t="shared" si="262"/>
        <v>0</v>
      </c>
      <c r="DX122" s="28">
        <f t="shared" si="262"/>
        <v>0</v>
      </c>
      <c r="DY122" s="28">
        <f t="shared" si="262"/>
        <v>0</v>
      </c>
      <c r="DZ122" s="28">
        <f t="shared" si="262"/>
        <v>0</v>
      </c>
      <c r="EB122" s="69"/>
    </row>
    <row r="123" spans="2:132" x14ac:dyDescent="0.25">
      <c r="B123" t="s">
        <v>54</v>
      </c>
      <c r="J123" s="28">
        <f>SUM(J121:J122)</f>
        <v>0</v>
      </c>
      <c r="K123" s="28">
        <f t="shared" ref="K123:BV123" si="263">SUM(K121:K122)</f>
        <v>0</v>
      </c>
      <c r="L123" s="28">
        <f t="shared" si="263"/>
        <v>0</v>
      </c>
      <c r="M123" s="28">
        <f t="shared" si="263"/>
        <v>0</v>
      </c>
      <c r="N123" s="28">
        <f t="shared" si="263"/>
        <v>0</v>
      </c>
      <c r="O123" s="28">
        <f t="shared" si="263"/>
        <v>0</v>
      </c>
      <c r="P123" s="28">
        <f t="shared" si="263"/>
        <v>0</v>
      </c>
      <c r="Q123" s="28">
        <f t="shared" si="263"/>
        <v>0</v>
      </c>
      <c r="R123" s="28">
        <f t="shared" si="263"/>
        <v>0</v>
      </c>
      <c r="S123" s="28">
        <f t="shared" si="263"/>
        <v>0</v>
      </c>
      <c r="T123" s="28">
        <f t="shared" si="263"/>
        <v>0</v>
      </c>
      <c r="U123" s="28">
        <f t="shared" si="263"/>
        <v>0</v>
      </c>
      <c r="V123" s="28">
        <f t="shared" si="263"/>
        <v>0</v>
      </c>
      <c r="W123" s="28">
        <f t="shared" si="263"/>
        <v>0</v>
      </c>
      <c r="X123" s="28">
        <f t="shared" si="263"/>
        <v>0</v>
      </c>
      <c r="Y123" s="28">
        <f t="shared" si="263"/>
        <v>0</v>
      </c>
      <c r="Z123" s="28">
        <f t="shared" si="263"/>
        <v>0</v>
      </c>
      <c r="AA123" s="28">
        <f t="shared" si="263"/>
        <v>0</v>
      </c>
      <c r="AB123" s="28">
        <f t="shared" si="263"/>
        <v>0</v>
      </c>
      <c r="AC123" s="28">
        <f t="shared" si="263"/>
        <v>0</v>
      </c>
      <c r="AD123" s="28">
        <f t="shared" si="263"/>
        <v>0</v>
      </c>
      <c r="AE123" s="28">
        <f t="shared" si="263"/>
        <v>0</v>
      </c>
      <c r="AF123" s="28">
        <f t="shared" si="263"/>
        <v>0</v>
      </c>
      <c r="AG123" s="28">
        <f t="shared" si="263"/>
        <v>0</v>
      </c>
      <c r="AH123" s="28">
        <f t="shared" si="263"/>
        <v>0</v>
      </c>
      <c r="AI123" s="28">
        <f t="shared" si="263"/>
        <v>0</v>
      </c>
      <c r="AJ123" s="28">
        <f t="shared" si="263"/>
        <v>0</v>
      </c>
      <c r="AK123" s="28">
        <f t="shared" si="263"/>
        <v>0</v>
      </c>
      <c r="AL123" s="28">
        <f t="shared" si="263"/>
        <v>0</v>
      </c>
      <c r="AM123" s="28">
        <f t="shared" si="263"/>
        <v>0</v>
      </c>
      <c r="AN123" s="28">
        <f t="shared" si="263"/>
        <v>0</v>
      </c>
      <c r="AO123" s="28">
        <f t="shared" si="263"/>
        <v>0</v>
      </c>
      <c r="AP123" s="28">
        <f t="shared" si="263"/>
        <v>0</v>
      </c>
      <c r="AQ123" s="28">
        <f t="shared" si="263"/>
        <v>0</v>
      </c>
      <c r="AR123" s="28">
        <f t="shared" si="263"/>
        <v>0</v>
      </c>
      <c r="AS123" s="28">
        <f t="shared" si="263"/>
        <v>0</v>
      </c>
      <c r="AT123" s="28">
        <f t="shared" si="263"/>
        <v>0</v>
      </c>
      <c r="AU123" s="28">
        <f t="shared" si="263"/>
        <v>0</v>
      </c>
      <c r="AV123" s="28">
        <f t="shared" si="263"/>
        <v>0</v>
      </c>
      <c r="AW123" s="28">
        <f t="shared" si="263"/>
        <v>0</v>
      </c>
      <c r="AX123" s="28">
        <f t="shared" si="263"/>
        <v>0</v>
      </c>
      <c r="AY123" s="28">
        <f t="shared" si="263"/>
        <v>0</v>
      </c>
      <c r="AZ123" s="28">
        <f t="shared" si="263"/>
        <v>0</v>
      </c>
      <c r="BA123" s="28">
        <f t="shared" si="263"/>
        <v>0</v>
      </c>
      <c r="BB123" s="28">
        <f t="shared" si="263"/>
        <v>0</v>
      </c>
      <c r="BC123" s="28">
        <f t="shared" si="263"/>
        <v>0</v>
      </c>
      <c r="BD123" s="28">
        <f t="shared" si="263"/>
        <v>0</v>
      </c>
      <c r="BE123" s="28">
        <f t="shared" si="263"/>
        <v>0</v>
      </c>
      <c r="BF123" s="28">
        <f t="shared" si="263"/>
        <v>0</v>
      </c>
      <c r="BG123" s="28">
        <f t="shared" si="263"/>
        <v>0</v>
      </c>
      <c r="BH123" s="28">
        <f t="shared" si="263"/>
        <v>0</v>
      </c>
      <c r="BI123" s="28">
        <f t="shared" si="263"/>
        <v>0</v>
      </c>
      <c r="BJ123" s="28">
        <f t="shared" si="263"/>
        <v>0</v>
      </c>
      <c r="BK123" s="28">
        <f t="shared" si="263"/>
        <v>0</v>
      </c>
      <c r="BL123" s="28">
        <f t="shared" si="263"/>
        <v>0</v>
      </c>
      <c r="BM123" s="28">
        <f t="shared" si="263"/>
        <v>0</v>
      </c>
      <c r="BN123" s="28">
        <f t="shared" si="263"/>
        <v>0</v>
      </c>
      <c r="BO123" s="28">
        <f t="shared" si="263"/>
        <v>0</v>
      </c>
      <c r="BP123" s="28">
        <f t="shared" si="263"/>
        <v>0</v>
      </c>
      <c r="BQ123" s="28">
        <f t="shared" si="263"/>
        <v>0</v>
      </c>
      <c r="BR123" s="28">
        <f t="shared" si="263"/>
        <v>0</v>
      </c>
      <c r="BS123" s="28">
        <f t="shared" si="263"/>
        <v>0</v>
      </c>
      <c r="BT123" s="28">
        <f t="shared" si="263"/>
        <v>0</v>
      </c>
      <c r="BU123" s="28">
        <f t="shared" si="263"/>
        <v>0</v>
      </c>
      <c r="BV123" s="28">
        <f t="shared" si="263"/>
        <v>0</v>
      </c>
      <c r="BW123" s="28">
        <f t="shared" ref="BW123:DZ123" si="264">SUM(BW121:BW122)</f>
        <v>0</v>
      </c>
      <c r="BX123" s="28">
        <f t="shared" si="264"/>
        <v>0</v>
      </c>
      <c r="BY123" s="28">
        <f t="shared" si="264"/>
        <v>0</v>
      </c>
      <c r="BZ123" s="28">
        <f t="shared" si="264"/>
        <v>0</v>
      </c>
      <c r="CA123" s="28">
        <f t="shared" si="264"/>
        <v>0</v>
      </c>
      <c r="CB123" s="28">
        <f t="shared" si="264"/>
        <v>0</v>
      </c>
      <c r="CC123" s="28">
        <f t="shared" si="264"/>
        <v>0</v>
      </c>
      <c r="CD123" s="28">
        <f t="shared" si="264"/>
        <v>0</v>
      </c>
      <c r="CE123" s="28">
        <f t="shared" si="264"/>
        <v>0</v>
      </c>
      <c r="CF123" s="28">
        <f t="shared" si="264"/>
        <v>0</v>
      </c>
      <c r="CG123" s="28">
        <f t="shared" si="264"/>
        <v>0</v>
      </c>
      <c r="CH123" s="28">
        <f t="shared" si="264"/>
        <v>0</v>
      </c>
      <c r="CI123" s="28">
        <f t="shared" si="264"/>
        <v>0</v>
      </c>
      <c r="CJ123" s="28">
        <f t="shared" si="264"/>
        <v>0</v>
      </c>
      <c r="CK123" s="28">
        <f t="shared" si="264"/>
        <v>0</v>
      </c>
      <c r="CL123" s="28">
        <f t="shared" si="264"/>
        <v>0</v>
      </c>
      <c r="CM123" s="28">
        <f t="shared" si="264"/>
        <v>0</v>
      </c>
      <c r="CN123" s="28">
        <f t="shared" si="264"/>
        <v>0</v>
      </c>
      <c r="CO123" s="28">
        <f t="shared" si="264"/>
        <v>0</v>
      </c>
      <c r="CP123" s="28">
        <f t="shared" si="264"/>
        <v>0</v>
      </c>
      <c r="CQ123" s="28">
        <f t="shared" si="264"/>
        <v>0</v>
      </c>
      <c r="CR123" s="28">
        <f t="shared" si="264"/>
        <v>0</v>
      </c>
      <c r="CS123" s="28">
        <f t="shared" si="264"/>
        <v>0</v>
      </c>
      <c r="CT123" s="28">
        <f t="shared" si="264"/>
        <v>0</v>
      </c>
      <c r="CU123" s="28">
        <f t="shared" si="264"/>
        <v>0</v>
      </c>
      <c r="CV123" s="28">
        <f t="shared" si="264"/>
        <v>0</v>
      </c>
      <c r="CW123" s="28">
        <f t="shared" si="264"/>
        <v>0</v>
      </c>
      <c r="CX123" s="28">
        <f t="shared" si="264"/>
        <v>0</v>
      </c>
      <c r="CY123" s="28">
        <f t="shared" si="264"/>
        <v>0</v>
      </c>
      <c r="CZ123" s="28">
        <f t="shared" si="264"/>
        <v>0</v>
      </c>
      <c r="DA123" s="28">
        <f t="shared" si="264"/>
        <v>0</v>
      </c>
      <c r="DB123" s="28">
        <f t="shared" si="264"/>
        <v>0</v>
      </c>
      <c r="DC123" s="28">
        <f t="shared" si="264"/>
        <v>0</v>
      </c>
      <c r="DD123" s="28">
        <f t="shared" si="264"/>
        <v>0</v>
      </c>
      <c r="DE123" s="28">
        <f t="shared" si="264"/>
        <v>0</v>
      </c>
      <c r="DF123" s="28">
        <f t="shared" si="264"/>
        <v>0</v>
      </c>
      <c r="DG123" s="28">
        <f t="shared" si="264"/>
        <v>0</v>
      </c>
      <c r="DH123" s="28">
        <f t="shared" si="264"/>
        <v>0</v>
      </c>
      <c r="DI123" s="28">
        <f t="shared" si="264"/>
        <v>0</v>
      </c>
      <c r="DJ123" s="28">
        <f t="shared" si="264"/>
        <v>0</v>
      </c>
      <c r="DK123" s="28">
        <f t="shared" si="264"/>
        <v>0</v>
      </c>
      <c r="DL123" s="28">
        <f t="shared" si="264"/>
        <v>0</v>
      </c>
      <c r="DM123" s="28">
        <f t="shared" si="264"/>
        <v>0</v>
      </c>
      <c r="DN123" s="28">
        <f t="shared" si="264"/>
        <v>0</v>
      </c>
      <c r="DO123" s="28">
        <f t="shared" si="264"/>
        <v>0</v>
      </c>
      <c r="DP123" s="28">
        <f t="shared" si="264"/>
        <v>0</v>
      </c>
      <c r="DQ123" s="28">
        <f t="shared" si="264"/>
        <v>0</v>
      </c>
      <c r="DR123" s="28">
        <f t="shared" si="264"/>
        <v>0</v>
      </c>
      <c r="DS123" s="28">
        <f t="shared" si="264"/>
        <v>0</v>
      </c>
      <c r="DT123" s="28">
        <f t="shared" si="264"/>
        <v>0</v>
      </c>
      <c r="DU123" s="28">
        <f t="shared" si="264"/>
        <v>0</v>
      </c>
      <c r="DV123" s="28">
        <f t="shared" si="264"/>
        <v>0</v>
      </c>
      <c r="DW123" s="28">
        <f t="shared" si="264"/>
        <v>0</v>
      </c>
      <c r="DX123" s="28">
        <f t="shared" si="264"/>
        <v>0</v>
      </c>
      <c r="DY123" s="28">
        <f t="shared" si="264"/>
        <v>0</v>
      </c>
      <c r="DZ123" s="28">
        <f t="shared" si="264"/>
        <v>0</v>
      </c>
      <c r="EB123" s="69"/>
    </row>
  </sheetData>
  <mergeCells count="7">
    <mergeCell ref="K8:L8"/>
    <mergeCell ref="B2:E2"/>
    <mergeCell ref="F7:G7"/>
    <mergeCell ref="H7:I7"/>
    <mergeCell ref="B7:E7"/>
    <mergeCell ref="K6:L6"/>
    <mergeCell ref="K7:L7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Property-Level Cash Flow</vt:lpstr>
      <vt:lpstr>GP - LP Partnership Returns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Burton</dc:creator>
  <cp:lastModifiedBy>Spencer Burton</cp:lastModifiedBy>
  <dcterms:created xsi:type="dcterms:W3CDTF">2019-02-16T16:47:00Z</dcterms:created>
  <dcterms:modified xsi:type="dcterms:W3CDTF">2019-06-10T02:24:58Z</dcterms:modified>
</cp:coreProperties>
</file>