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Adventures in CR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Sheet1!$B$2:$J$23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/>
  <c r="G9" i="1" s="1"/>
  <c r="H9" i="1" s="1"/>
  <c r="I9" i="1" s="1"/>
  <c r="I10" i="1" s="1"/>
  <c r="E10" i="1"/>
  <c r="E12" i="1" s="1"/>
  <c r="D10" i="1"/>
  <c r="C15" i="1"/>
  <c r="D12" i="1" l="1"/>
  <c r="I12" i="1"/>
  <c r="F10" i="1"/>
  <c r="F12" i="1" s="1"/>
  <c r="G10" i="1"/>
  <c r="G12" i="1" s="1"/>
  <c r="H10" i="1" l="1"/>
  <c r="H12" i="1" l="1"/>
  <c r="D15" i="1" l="1"/>
  <c r="D14" i="1"/>
</calcChain>
</file>

<file path=xl/sharedStrings.xml><?xml version="1.0" encoding="utf-8"?>
<sst xmlns="http://schemas.openxmlformats.org/spreadsheetml/2006/main" count="9" uniqueCount="9">
  <si>
    <t>Inflation</t>
  </si>
  <si>
    <t>Exit Cap</t>
  </si>
  <si>
    <t>NOI</t>
  </si>
  <si>
    <t>Sale Price</t>
  </si>
  <si>
    <t>Total Cash Flow</t>
  </si>
  <si>
    <t>Exit Year</t>
  </si>
  <si>
    <t>Purchase Price</t>
  </si>
  <si>
    <t>Equity Multiple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</si>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</sst>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Year&quot;\ General"/>
    <numFmt numFmtId="166" formatCode="&quot;IRR in Year&quot;\ General"/>
    <numFmt numFmtId="171" formatCode="0.00&quot;x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4" xfId="0" applyFill="1" applyBorder="1"/>
    <xf numFmtId="0" fontId="2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/>
    <xf numFmtId="0" fontId="2" fillId="2" borderId="6" xfId="0" applyFont="1" applyFill="1" applyBorder="1"/>
    <xf numFmtId="10" fontId="2" fillId="2" borderId="7" xfId="0" applyNumberFormat="1" applyFont="1" applyFill="1" applyBorder="1"/>
    <xf numFmtId="166" fontId="2" fillId="2" borderId="6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"/>
    </xf>
    <xf numFmtId="9" fontId="4" fillId="2" borderId="5" xfId="0" applyNumberFormat="1" applyFont="1" applyFill="1" applyBorder="1" applyAlignment="1">
      <alignment horizontal="center"/>
    </xf>
    <xf numFmtId="9" fontId="4" fillId="2" borderId="8" xfId="0" applyNumberFormat="1" applyFont="1" applyFill="1" applyBorder="1" applyAlignment="1">
      <alignment horizontal="center"/>
    </xf>
    <xf numFmtId="171" fontId="2" fillId="2" borderId="0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71" fontId="0" fillId="2" borderId="8" xfId="0" applyNumberFormat="1" applyFill="1" applyBorder="1" applyAlignment="1">
      <alignment horizontal="center"/>
    </xf>
    <xf numFmtId="0" fontId="3" fillId="3" borderId="1" xfId="0" applyFont="1" applyFill="1" applyBorder="1"/>
    <xf numFmtId="165" fontId="3" fillId="3" borderId="2" xfId="0" applyNumberFormat="1" applyFont="1" applyFill="1" applyBorder="1"/>
    <xf numFmtId="165" fontId="3" fillId="3" borderId="3" xfId="0" applyNumberFormat="1" applyFont="1" applyFill="1" applyBorder="1"/>
    <xf numFmtId="0" fontId="4" fillId="2" borderId="5" xfId="0" applyNumberFormat="1" applyFont="1" applyFill="1" applyBorder="1" applyAlignment="1">
      <alignment horizontal="center"/>
    </xf>
    <xf numFmtId="37" fontId="0" fillId="2" borderId="0" xfId="0" applyNumberFormat="1" applyFill="1" applyBorder="1" applyAlignment="1">
      <alignment horizontal="center"/>
    </xf>
    <xf numFmtId="37" fontId="4" fillId="2" borderId="0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180975</xdr:rowOff>
    </xdr:from>
    <xdr:to>
      <xdr:col>16</xdr:col>
      <xdr:colOff>266700</xdr:colOff>
      <xdr:row>22</xdr:row>
      <xdr:rowOff>178594</xdr:rowOff>
    </xdr:to>
    <xdr:sp macro="" textlink="">
      <xdr:nvSpPr>
        <xdr:cNvPr id="2" name="TextBox 1"/>
        <xdr:cNvSpPr txBox="1"/>
      </xdr:nvSpPr>
      <xdr:spPr>
        <a:xfrm>
          <a:off x="6319838" y="180975"/>
          <a:ext cx="3805237" cy="418861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Creating a Data</a:t>
          </a:r>
          <a:r>
            <a:rPr lang="en-US" sz="1100" b="1" baseline="0"/>
            <a:t> Table to show the equity multiple and IRR using different exit years</a:t>
          </a:r>
          <a:endParaRPr lang="en-US" sz="1100" b="1"/>
        </a:p>
        <a:p>
          <a:endParaRPr lang="en-US" sz="1100"/>
        </a:p>
        <a:p>
          <a:r>
            <a:rPr lang="en-US" sz="1100" b="1"/>
            <a:t>Step 1 </a:t>
          </a:r>
          <a:r>
            <a:rPr lang="en-US" sz="1100"/>
            <a:t>- in cell C19, C20, C21, and C22, type Model Case, 3, 4, and 5, respectively.</a:t>
          </a:r>
        </a:p>
        <a:p>
          <a:endParaRPr lang="en-US" sz="1100"/>
        </a:p>
        <a:p>
          <a:r>
            <a:rPr lang="en-US" sz="1100" b="1"/>
            <a:t>Step 2 </a:t>
          </a:r>
          <a:r>
            <a:rPr lang="en-US" sz="1100"/>
            <a:t>- In</a:t>
          </a:r>
          <a:r>
            <a:rPr lang="en-US" sz="1100" baseline="0"/>
            <a:t> cell D18, type 'IRR' and in cell D19 type '=D15'</a:t>
          </a:r>
        </a:p>
        <a:p>
          <a:endParaRPr lang="en-US" sz="1100" baseline="0"/>
        </a:p>
        <a:p>
          <a:r>
            <a:rPr lang="en-US" sz="1100" b="1" baseline="0"/>
            <a:t>Step 3 </a:t>
          </a:r>
          <a:r>
            <a:rPr lang="en-US" sz="1100" baseline="0"/>
            <a:t>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 E18, type 'Equity Multiple' and in cell E19 type '=D14'</a:t>
          </a:r>
          <a:endParaRPr lang="en-US" sz="1100" baseline="0"/>
        </a:p>
        <a:p>
          <a:endParaRPr lang="en-US" sz="1100"/>
        </a:p>
        <a:p>
          <a:r>
            <a:rPr lang="en-US" sz="1100" b="1"/>
            <a:t>Step 4 </a:t>
          </a:r>
          <a:r>
            <a:rPr lang="en-US" sz="1100"/>
            <a:t>- Hilight</a:t>
          </a:r>
          <a:r>
            <a:rPr lang="en-US" sz="1100" baseline="0"/>
            <a:t> C19:E22</a:t>
          </a:r>
        </a:p>
        <a:p>
          <a:endParaRPr lang="en-US" sz="1100" baseline="0"/>
        </a:p>
        <a:p>
          <a:r>
            <a:rPr lang="en-US" sz="1100" b="1" baseline="0"/>
            <a:t>Step 5 </a:t>
          </a:r>
          <a:r>
            <a:rPr lang="en-US" sz="1100" baseline="0"/>
            <a:t>- Click on the 'DATA' tab and click 'What-if Analysis', and then 'Data Table...'</a:t>
          </a:r>
        </a:p>
        <a:p>
          <a:endParaRPr lang="en-US" sz="1100" baseline="0"/>
        </a:p>
        <a:p>
          <a:r>
            <a:rPr lang="en-US" sz="1100" b="1" baseline="0"/>
            <a:t>Step 6 </a:t>
          </a:r>
          <a:r>
            <a:rPr lang="en-US" sz="1100" baseline="0"/>
            <a:t>- because the independent variables you are showing are lined up in a column (D) and not in the row click in the Column input cell bar and select cell 'D4'. Click OK.</a:t>
          </a:r>
        </a:p>
        <a:p>
          <a:endParaRPr lang="en-US" sz="1100" baseline="0"/>
        </a:p>
        <a:p>
          <a:r>
            <a:rPr lang="en-US" sz="1100" b="1" baseline="0"/>
            <a:t>Step 7 </a:t>
          </a:r>
          <a:r>
            <a:rPr lang="en-US" sz="1100" baseline="0"/>
            <a:t>- Format cells to your preference an you are finished </a:t>
          </a:r>
        </a:p>
        <a:p>
          <a:endParaRPr lang="en-US" sz="1100" baseline="0"/>
        </a:p>
        <a:p>
          <a:r>
            <a:rPr lang="en-US" sz="1100" baseline="0"/>
            <a:t>Now mess around with all the blue calls as well as cells C20, C21, and C22  to watch the table change.</a:t>
          </a:r>
        </a:p>
      </xdr:txBody>
    </xdr:sp>
    <xdr:clientData/>
  </xdr:twoCellAnchor>
  <xdr:twoCellAnchor>
    <xdr:from>
      <xdr:col>10</xdr:col>
      <xdr:colOff>104775</xdr:colOff>
      <xdr:row>23</xdr:row>
      <xdr:rowOff>66675</xdr:rowOff>
    </xdr:from>
    <xdr:to>
      <xdr:col>16</xdr:col>
      <xdr:colOff>266700</xdr:colOff>
      <xdr:row>43</xdr:row>
      <xdr:rowOff>0</xdr:rowOff>
    </xdr:to>
    <xdr:sp macro="" textlink="">
      <xdr:nvSpPr>
        <xdr:cNvPr id="3" name="TextBox 2"/>
        <xdr:cNvSpPr txBox="1"/>
      </xdr:nvSpPr>
      <xdr:spPr>
        <a:xfrm>
          <a:off x="6200775" y="4448175"/>
          <a:ext cx="3819525" cy="37433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Creating Text in a numerical</a:t>
          </a:r>
          <a:r>
            <a:rPr lang="en-US" sz="1100" b="1" baseline="0"/>
            <a:t> cell</a:t>
          </a:r>
          <a:endParaRPr lang="en-US" sz="1100" b="1"/>
        </a:p>
        <a:p>
          <a:endParaRPr lang="en-US" sz="1100"/>
        </a:p>
        <a:p>
          <a:r>
            <a:rPr lang="en-US" sz="1100" b="1"/>
            <a:t>Step 1 </a:t>
          </a:r>
          <a:r>
            <a:rPr lang="en-US" sz="1100"/>
            <a:t>- click</a:t>
          </a:r>
          <a:r>
            <a:rPr lang="en-US" sz="1100" baseline="0"/>
            <a:t> on cell D4</a:t>
          </a:r>
        </a:p>
        <a:p>
          <a:endParaRPr lang="en-US" sz="1100" baseline="0"/>
        </a:p>
        <a:p>
          <a:r>
            <a:rPr lang="en-US" sz="1100" baseline="0"/>
            <a:t>Step 2 - In the 'HOME' tab, in the 'Number' section, click on the little box and arrow in the lower right hand corner to open up the 'Format Cells' box.</a:t>
          </a:r>
        </a:p>
        <a:p>
          <a:endParaRPr lang="en-US" sz="1100" baseline="0"/>
        </a:p>
        <a:p>
          <a:r>
            <a:rPr lang="en-US" sz="1100" baseline="0"/>
            <a:t>Step 3 - In the number tab, cLick 'Custom' in the 'Category' box.</a:t>
          </a:r>
        </a:p>
        <a:p>
          <a:endParaRPr lang="en-US" sz="1100" baseline="0"/>
        </a:p>
        <a:p>
          <a:r>
            <a:rPr lang="en-US" sz="1100" baseline="0"/>
            <a:t>Step 4 - Click in the box where it says 'General'. Go to the beginning of the word 'general' and type "Year " (include the quotation marks and the space before the end quotation marks!)</a:t>
          </a:r>
        </a:p>
        <a:p>
          <a:endParaRPr lang="en-US" sz="1100" baseline="0"/>
        </a:p>
        <a:p>
          <a:r>
            <a:rPr lang="en-US" sz="1100" baseline="0"/>
            <a:t>Step 5 - Click OK</a:t>
          </a:r>
        </a:p>
        <a:p>
          <a:endParaRPr lang="en-US" sz="1100" baseline="0"/>
        </a:p>
        <a:p>
          <a:r>
            <a:rPr lang="en-US" sz="1100" baseline="0"/>
            <a:t>Now, in the cell, type different numbers and the word 'Year' will remain.</a:t>
          </a:r>
        </a:p>
        <a:p>
          <a:endParaRPr lang="en-US" sz="1100" baseline="0"/>
        </a:p>
        <a:p>
          <a:r>
            <a:rPr lang="en-US" sz="1100" baseline="0"/>
            <a:t>You can also do this for the years in your Data 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zoomScale="80" zoomScaleNormal="80" zoomScaleSheetLayoutView="80" workbookViewId="0">
      <selection activeCell="E7" sqref="E7"/>
    </sheetView>
  </sheetViews>
  <sheetFormatPr defaultRowHeight="15" x14ac:dyDescent="0.25"/>
  <cols>
    <col min="1" max="1" width="9.140625" style="1"/>
    <col min="2" max="2" width="2.7109375" style="1" customWidth="1"/>
    <col min="3" max="3" width="14.85546875" style="1" bestFit="1" customWidth="1"/>
    <col min="4" max="4" width="11.28515625" style="1" bestFit="1" customWidth="1"/>
    <col min="5" max="5" width="16.42578125" style="1" bestFit="1" customWidth="1"/>
    <col min="6" max="6" width="10" style="1" bestFit="1" customWidth="1"/>
    <col min="7" max="7" width="9.28515625" style="1" bestFit="1" customWidth="1"/>
    <col min="8" max="8" width="10.5703125" style="1" bestFit="1" customWidth="1"/>
    <col min="9" max="9" width="9.140625" style="1"/>
    <col min="10" max="10" width="2.7109375" style="1" customWidth="1"/>
    <col min="11" max="16384" width="9.140625" style="1"/>
  </cols>
  <sheetData>
    <row r="3" spans="3:9" x14ac:dyDescent="0.25">
      <c r="C3" s="8" t="s">
        <v>6</v>
      </c>
      <c r="D3" s="12">
        <v>1500000</v>
      </c>
    </row>
    <row r="4" spans="3:9" x14ac:dyDescent="0.25">
      <c r="C4" s="3" t="s">
        <v>5</v>
      </c>
      <c r="D4" s="29">
        <v>4</v>
      </c>
    </row>
    <row r="5" spans="3:9" x14ac:dyDescent="0.25">
      <c r="C5" s="3" t="s">
        <v>0</v>
      </c>
      <c r="D5" s="13">
        <v>0.03</v>
      </c>
    </row>
    <row r="6" spans="3:9" x14ac:dyDescent="0.25">
      <c r="C6" s="9" t="s">
        <v>1</v>
      </c>
      <c r="D6" s="14">
        <v>0.06</v>
      </c>
    </row>
    <row r="8" spans="3:9" x14ac:dyDescent="0.25">
      <c r="C8" s="26"/>
      <c r="D8" s="27">
        <v>0</v>
      </c>
      <c r="E8" s="27">
        <v>1</v>
      </c>
      <c r="F8" s="27">
        <v>2</v>
      </c>
      <c r="G8" s="27">
        <v>3</v>
      </c>
      <c r="H8" s="27">
        <v>4</v>
      </c>
      <c r="I8" s="28">
        <v>5</v>
      </c>
    </row>
    <row r="9" spans="3:9" x14ac:dyDescent="0.25">
      <c r="C9" s="2" t="s">
        <v>2</v>
      </c>
      <c r="D9" s="30">
        <f>-D3</f>
        <v>-1500000</v>
      </c>
      <c r="E9" s="31">
        <v>100000</v>
      </c>
      <c r="F9" s="30">
        <f>IF(F8&gt;$D$4,"",E9*(1+$D$5))</f>
        <v>103000</v>
      </c>
      <c r="G9" s="30">
        <f>IF(G8&gt;$D$4,"",F9*(1+$D$5))</f>
        <v>106090</v>
      </c>
      <c r="H9" s="30">
        <f>IF(H8&gt;$D$4,"",G9*(1+$D$5))</f>
        <v>109272.7</v>
      </c>
      <c r="I9" s="32" t="str">
        <f>IF(I8&gt;$D$4,"",H9*(1+$D$5))</f>
        <v/>
      </c>
    </row>
    <row r="10" spans="3:9" x14ac:dyDescent="0.25">
      <c r="C10" s="2" t="s">
        <v>3</v>
      </c>
      <c r="D10" s="30" t="str">
        <f t="shared" ref="D10:H10" si="0">IF(D8=$D$4,D9/$D$6,"")</f>
        <v/>
      </c>
      <c r="E10" s="30" t="str">
        <f t="shared" si="0"/>
        <v/>
      </c>
      <c r="F10" s="30" t="str">
        <f t="shared" si="0"/>
        <v/>
      </c>
      <c r="G10" s="30" t="str">
        <f t="shared" si="0"/>
        <v/>
      </c>
      <c r="H10" s="30">
        <f t="shared" si="0"/>
        <v>1821211.6666666667</v>
      </c>
      <c r="I10" s="32" t="str">
        <f>IF(I8=$D$4,I9/$D$6,"")</f>
        <v/>
      </c>
    </row>
    <row r="11" spans="3:9" x14ac:dyDescent="0.25">
      <c r="C11" s="2"/>
      <c r="D11" s="30"/>
      <c r="E11" s="30"/>
      <c r="F11" s="30"/>
      <c r="G11" s="30"/>
      <c r="H11" s="30"/>
      <c r="I11" s="32"/>
    </row>
    <row r="12" spans="3:9" x14ac:dyDescent="0.25">
      <c r="C12" s="3" t="s">
        <v>4</v>
      </c>
      <c r="D12" s="33">
        <f t="shared" ref="D12:I12" si="1">IF(SUM(D9:D10)=0,"",SUM(D9:D10))</f>
        <v>-1500000</v>
      </c>
      <c r="E12" s="33">
        <f t="shared" si="1"/>
        <v>100000</v>
      </c>
      <c r="F12" s="33">
        <f t="shared" si="1"/>
        <v>103000</v>
      </c>
      <c r="G12" s="33">
        <f t="shared" si="1"/>
        <v>106090</v>
      </c>
      <c r="H12" s="33">
        <f>IF(SUM(H9:H10)=0,"",SUM(H9:H10))</f>
        <v>1930484.3666666667</v>
      </c>
      <c r="I12" s="34" t="str">
        <f t="shared" ref="I12" si="2">IF(SUM(I9:I10)=0,"",SUM(I9:I10))</f>
        <v/>
      </c>
    </row>
    <row r="13" spans="3:9" x14ac:dyDescent="0.25">
      <c r="C13" s="2"/>
      <c r="D13" s="4"/>
      <c r="E13" s="4"/>
      <c r="F13" s="4"/>
      <c r="G13" s="4"/>
      <c r="H13" s="4"/>
      <c r="I13" s="5"/>
    </row>
    <row r="14" spans="3:9" x14ac:dyDescent="0.25">
      <c r="C14" s="3" t="s">
        <v>7</v>
      </c>
      <c r="D14" s="15">
        <f>-SUMIF($D$12:$I$12,"&gt;0")/SUMIF($D$12:$I$12,"&lt;0")</f>
        <v>1.4930495777777777</v>
      </c>
      <c r="E14" s="4"/>
      <c r="F14" s="4"/>
      <c r="G14" s="4"/>
      <c r="H14" s="4"/>
      <c r="I14" s="5"/>
    </row>
    <row r="15" spans="3:9" x14ac:dyDescent="0.25">
      <c r="C15" s="11">
        <f>D4</f>
        <v>4</v>
      </c>
      <c r="D15" s="10">
        <f>IRR(D12:I12)</f>
        <v>0.11460993817607523</v>
      </c>
      <c r="E15" s="6"/>
      <c r="F15" s="6"/>
      <c r="G15" s="6"/>
      <c r="H15" s="6"/>
      <c r="I15" s="7"/>
    </row>
    <row r="18" spans="1:5" x14ac:dyDescent="0.25">
      <c r="C18" s="16"/>
      <c r="D18" s="17"/>
      <c r="E18" s="18"/>
    </row>
    <row r="19" spans="1:5" x14ac:dyDescent="0.25">
      <c r="C19" s="19"/>
      <c r="D19" s="20"/>
      <c r="E19" s="21"/>
    </row>
    <row r="20" spans="1:5" x14ac:dyDescent="0.25">
      <c r="A20" s="1" t="s">
        <v>8</v>
      </c>
      <c r="C20" s="22"/>
      <c r="D20" s="20"/>
      <c r="E20" s="21"/>
    </row>
    <row r="21" spans="1:5" x14ac:dyDescent="0.25">
      <c r="C21" s="22"/>
      <c r="D21" s="20"/>
      <c r="E21" s="21"/>
    </row>
    <row r="22" spans="1:5" x14ac:dyDescent="0.25">
      <c r="C22" s="23"/>
      <c r="D22" s="24"/>
      <c r="E22" s="25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Belasco</dc:creator>
  <cp:lastModifiedBy>Michael Belasco</cp:lastModifiedBy>
  <dcterms:created xsi:type="dcterms:W3CDTF">2015-07-18T16:36:01Z</dcterms:created>
  <dcterms:modified xsi:type="dcterms:W3CDTF">2015-07-19T20:57:26Z</dcterms:modified>
</cp:coreProperties>
</file>