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burt\Desktop\"/>
    </mc:Choice>
  </mc:AlternateContent>
  <xr:revisionPtr revIDLastSave="0" documentId="13_ncr:1_{3180C00A-D12D-46ED-840A-8ECB80DE150F}" xr6:coauthVersionLast="36" xr6:coauthVersionMax="36" xr10:uidLastSave="{00000000-0000-0000-0000-000000000000}"/>
  <bookViews>
    <workbookView xWindow="0" yWindow="0" windowWidth="28800" windowHeight="12225" xr2:uid="{01134BC0-8783-41DA-9904-1D9A100321D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1" i="1" l="1"/>
  <c r="D27" i="1"/>
  <c r="C27" i="1"/>
  <c r="C21" i="1"/>
  <c r="C28" i="1"/>
  <c r="D24" i="1"/>
  <c r="E24" i="1" s="1"/>
  <c r="D23" i="1"/>
  <c r="E23" i="1" s="1"/>
  <c r="F23" i="1" s="1"/>
  <c r="G23" i="1" s="1"/>
  <c r="H23" i="1" s="1"/>
  <c r="I23" i="1" s="1"/>
  <c r="J23" i="1" s="1"/>
  <c r="K23" i="1" s="1"/>
  <c r="L23" i="1" s="1"/>
  <c r="M23" i="1" s="1"/>
  <c r="N23" i="1" s="1"/>
  <c r="O23" i="1" s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D14" i="1"/>
  <c r="C14" i="1"/>
  <c r="D10" i="1" s="1"/>
  <c r="C13" i="1"/>
  <c r="C12" i="1"/>
  <c r="E8" i="1"/>
  <c r="F8" i="1" s="1"/>
  <c r="G8" i="1" s="1"/>
  <c r="H8" i="1" s="1"/>
  <c r="I8" i="1" s="1"/>
  <c r="J8" i="1" s="1"/>
  <c r="K8" i="1" s="1"/>
  <c r="L8" i="1" s="1"/>
  <c r="M8" i="1" s="1"/>
  <c r="N8" i="1" s="1"/>
  <c r="O8" i="1" s="1"/>
  <c r="D8" i="1"/>
  <c r="C6" i="1"/>
  <c r="D9" i="1"/>
  <c r="E9" i="1" s="1"/>
  <c r="F9" i="1" s="1"/>
  <c r="G9" i="1" s="1"/>
  <c r="H9" i="1" s="1"/>
  <c r="I9" i="1" s="1"/>
  <c r="J9" i="1" s="1"/>
  <c r="K9" i="1" s="1"/>
  <c r="L9" i="1" s="1"/>
  <c r="M9" i="1" s="1"/>
  <c r="N9" i="1" s="1"/>
  <c r="O9" i="1" s="1"/>
  <c r="C30" i="1" l="1"/>
  <c r="C29" i="1"/>
  <c r="D25" i="1" s="1"/>
  <c r="F24" i="1"/>
  <c r="D13" i="1"/>
  <c r="D12" i="1"/>
  <c r="D28" i="1" l="1"/>
  <c r="G24" i="1"/>
  <c r="E10" i="1"/>
  <c r="D30" i="1" l="1"/>
  <c r="D29" i="1"/>
  <c r="E25" i="1" s="1"/>
  <c r="E27" i="1" s="1"/>
  <c r="H24" i="1"/>
  <c r="E12" i="1"/>
  <c r="I24" i="1" l="1"/>
  <c r="E13" i="1"/>
  <c r="E14" i="1" s="1"/>
  <c r="F10" i="1" s="1"/>
  <c r="J24" i="1" l="1"/>
  <c r="E28" i="1"/>
  <c r="E30" i="1" s="1"/>
  <c r="F12" i="1"/>
  <c r="E29" i="1" l="1"/>
  <c r="F25" i="1" s="1"/>
  <c r="K24" i="1"/>
  <c r="F13" i="1"/>
  <c r="F14" i="1"/>
  <c r="G10" i="1" s="1"/>
  <c r="G12" i="1"/>
  <c r="F27" i="1" l="1"/>
  <c r="F28" i="1" s="1"/>
  <c r="L24" i="1"/>
  <c r="G13" i="1"/>
  <c r="G14" i="1"/>
  <c r="H10" i="1"/>
  <c r="F30" i="1" l="1"/>
  <c r="F29" i="1"/>
  <c r="G25" i="1" s="1"/>
  <c r="G27" i="1" s="1"/>
  <c r="M24" i="1"/>
  <c r="G28" i="1"/>
  <c r="G30" i="1" s="1"/>
  <c r="H12" i="1"/>
  <c r="N24" i="1" l="1"/>
  <c r="G29" i="1"/>
  <c r="H25" i="1" s="1"/>
  <c r="H27" i="1" s="1"/>
  <c r="H13" i="1"/>
  <c r="H14" i="1"/>
  <c r="I10" i="1" s="1"/>
  <c r="I12" i="1"/>
  <c r="H28" i="1" l="1"/>
  <c r="H30" i="1" s="1"/>
  <c r="O24" i="1"/>
  <c r="I13" i="1"/>
  <c r="I14" i="1" s="1"/>
  <c r="J10" i="1" s="1"/>
  <c r="H29" i="1" l="1"/>
  <c r="I25" i="1" s="1"/>
  <c r="I27" i="1" s="1"/>
  <c r="I28" i="1"/>
  <c r="I30" i="1" s="1"/>
  <c r="J12" i="1"/>
  <c r="I29" i="1" l="1"/>
  <c r="J25" i="1" s="1"/>
  <c r="J27" i="1" s="1"/>
  <c r="J13" i="1"/>
  <c r="J14" i="1"/>
  <c r="K10" i="1" s="1"/>
  <c r="K12" i="1"/>
  <c r="J28" i="1" l="1"/>
  <c r="J30" i="1" s="1"/>
  <c r="K13" i="1"/>
  <c r="K14" i="1" s="1"/>
  <c r="L10" i="1" s="1"/>
  <c r="J29" i="1" l="1"/>
  <c r="K25" i="1" s="1"/>
  <c r="K27" i="1" s="1"/>
  <c r="L12" i="1"/>
  <c r="L13" i="1" l="1"/>
  <c r="L14" i="1" s="1"/>
  <c r="M10" i="1" s="1"/>
  <c r="K28" i="1" l="1"/>
  <c r="K30" i="1" s="1"/>
  <c r="M12" i="1"/>
  <c r="K29" i="1" l="1"/>
  <c r="L25" i="1" s="1"/>
  <c r="L27" i="1" s="1"/>
  <c r="M13" i="1"/>
  <c r="M14" i="1" s="1"/>
  <c r="N10" i="1" s="1"/>
  <c r="L28" i="1" l="1"/>
  <c r="L30" i="1" s="1"/>
  <c r="L29" i="1"/>
  <c r="M25" i="1" s="1"/>
  <c r="M27" i="1" s="1"/>
  <c r="N12" i="1"/>
  <c r="M28" i="1" l="1"/>
  <c r="M30" i="1" s="1"/>
  <c r="M29" i="1"/>
  <c r="N25" i="1" s="1"/>
  <c r="N13" i="1"/>
  <c r="N14" i="1" s="1"/>
  <c r="O10" i="1" s="1"/>
  <c r="N27" i="1" l="1"/>
  <c r="N28" i="1" s="1"/>
  <c r="O14" i="1"/>
  <c r="O12" i="1"/>
  <c r="C16" i="1" s="1"/>
  <c r="O13" i="1"/>
  <c r="N30" i="1" l="1"/>
  <c r="N29" i="1"/>
  <c r="O25" i="1" s="1"/>
  <c r="O27" i="1" s="1"/>
  <c r="O28" i="1"/>
  <c r="O30" i="1" s="1"/>
  <c r="O29" i="1" l="1"/>
</calcChain>
</file>

<file path=xl/sharedStrings.xml><?xml version="1.0" encoding="utf-8"?>
<sst xmlns="http://schemas.openxmlformats.org/spreadsheetml/2006/main" count="20" uniqueCount="11">
  <si>
    <t>(1+hurdle rate)^(1/12)-1</t>
  </si>
  <si>
    <t>Starting Balance</t>
  </si>
  <si>
    <t>Required Return</t>
  </si>
  <si>
    <t>Ending Balance</t>
  </si>
  <si>
    <t>Net Cash Flow</t>
  </si>
  <si>
    <t>Contributions</t>
  </si>
  <si>
    <t>Hurdle Rate</t>
  </si>
  <si>
    <t>Hurdle Rate / 12</t>
  </si>
  <si>
    <t>Monthly Rate</t>
  </si>
  <si>
    <t>IRR</t>
  </si>
  <si>
    <t>Distributions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</si>
</sst>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164" formatCode="&quot;Month&quot;\ 0"/>
    <numFmt numFmtId="169" formatCode="0.0%"/>
    <numFmt numFmtId="171" formatCode="0.0000%"/>
  </numFmts>
  <fonts count="3" x14ac:knownFonts="1">
    <font>
      <sz val="11"/>
      <color theme="1"/>
      <name val="Calibri"/>
      <family val="2"/>
      <scheme val="minor"/>
    </font>
    <font>
      <sz val="11"/>
      <color indexed="12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41" fontId="0" fillId="0" borderId="0" xfId="0" applyNumberFormat="1"/>
    <xf numFmtId="41" fontId="0" fillId="2" borderId="0" xfId="0" applyNumberFormat="1" applyFill="1"/>
    <xf numFmtId="169" fontId="1" fillId="0" borderId="0" xfId="0" applyNumberFormat="1" applyFont="1"/>
    <xf numFmtId="169" fontId="0" fillId="0" borderId="0" xfId="0" applyNumberFormat="1"/>
    <xf numFmtId="171" fontId="0" fillId="0" borderId="0" xfId="0" applyNumberFormat="1"/>
    <xf numFmtId="0" fontId="0" fillId="0" borderId="0" xfId="0" applyAlignment="1">
      <alignment horizontal="left" indent="1"/>
    </xf>
    <xf numFmtId="14" fontId="0" fillId="0" borderId="0" xfId="0" applyNumberFormat="1"/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1D30E-0763-4663-82AF-89C9F239654F}">
  <dimension ref="B1:AA31"/>
  <sheetViews>
    <sheetView tabSelected="1" workbookViewId="0">
      <selection activeCell="C20" sqref="C20"/>
    </sheetView>
  </sheetViews>
  <sheetFormatPr defaultRowHeight="15" x14ac:dyDescent="0.25"/>
  <cols>
    <col min="2" max="2" width="15.7109375" bestFit="1" customWidth="1"/>
    <col min="3" max="3" width="10.7109375" style="2" bestFit="1" customWidth="1"/>
    <col min="4" max="12" width="9.7109375" style="2" bestFit="1" customWidth="1"/>
    <col min="13" max="15" width="10.7109375" style="2" bestFit="1" customWidth="1"/>
    <col min="16" max="27" width="9.140625" style="2"/>
  </cols>
  <sheetData>
    <row r="1" spans="2:27" x14ac:dyDescent="0.2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2:27" x14ac:dyDescent="0.25"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</row>
    <row r="3" spans="2:27" x14ac:dyDescent="0.25">
      <c r="B3" s="1" t="s">
        <v>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/>
      <c r="Q3"/>
      <c r="R3"/>
      <c r="S3"/>
      <c r="T3"/>
      <c r="U3"/>
      <c r="V3"/>
      <c r="W3"/>
      <c r="X3"/>
      <c r="Y3"/>
      <c r="Z3"/>
      <c r="AA3"/>
    </row>
    <row r="4" spans="2:27" x14ac:dyDescent="0.25"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</row>
    <row r="5" spans="2:27" x14ac:dyDescent="0.25">
      <c r="B5" t="s">
        <v>6</v>
      </c>
      <c r="C5" s="4">
        <v>0.08</v>
      </c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</row>
    <row r="6" spans="2:27" x14ac:dyDescent="0.25">
      <c r="B6" t="s">
        <v>8</v>
      </c>
      <c r="C6" s="6">
        <f>C5/12</f>
        <v>6.6666666666666671E-3</v>
      </c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</row>
    <row r="7" spans="2:27" x14ac:dyDescent="0.25"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</row>
    <row r="8" spans="2:27" x14ac:dyDescent="0.25">
      <c r="C8" s="8">
        <v>43830</v>
      </c>
      <c r="D8" s="8">
        <f>EOMONTH(C8,1)</f>
        <v>43861</v>
      </c>
      <c r="E8" s="8">
        <f t="shared" ref="E8:O8" si="0">EOMONTH(D8,1)</f>
        <v>43890</v>
      </c>
      <c r="F8" s="8">
        <f t="shared" si="0"/>
        <v>43921</v>
      </c>
      <c r="G8" s="8">
        <f t="shared" si="0"/>
        <v>43951</v>
      </c>
      <c r="H8" s="8">
        <f t="shared" si="0"/>
        <v>43982</v>
      </c>
      <c r="I8" s="8">
        <f t="shared" si="0"/>
        <v>44012</v>
      </c>
      <c r="J8" s="8">
        <f t="shared" si="0"/>
        <v>44043</v>
      </c>
      <c r="K8" s="8">
        <f t="shared" si="0"/>
        <v>44074</v>
      </c>
      <c r="L8" s="8">
        <f t="shared" si="0"/>
        <v>44104</v>
      </c>
      <c r="M8" s="8">
        <f t="shared" si="0"/>
        <v>44135</v>
      </c>
      <c r="N8" s="8">
        <f t="shared" si="0"/>
        <v>44165</v>
      </c>
      <c r="O8" s="8">
        <f t="shared" si="0"/>
        <v>44196</v>
      </c>
      <c r="P8"/>
      <c r="Q8"/>
      <c r="R8"/>
      <c r="S8"/>
      <c r="T8"/>
      <c r="U8"/>
      <c r="V8"/>
      <c r="W8"/>
      <c r="X8"/>
      <c r="Y8"/>
      <c r="Z8"/>
      <c r="AA8"/>
    </row>
    <row r="9" spans="2:27" x14ac:dyDescent="0.25">
      <c r="C9" s="9">
        <v>0</v>
      </c>
      <c r="D9" s="9">
        <f>C9+1</f>
        <v>1</v>
      </c>
      <c r="E9" s="9">
        <f>D9+1</f>
        <v>2</v>
      </c>
      <c r="F9" s="9">
        <f t="shared" ref="F9:O9" si="1">E9+1</f>
        <v>3</v>
      </c>
      <c r="G9" s="9">
        <f t="shared" si="1"/>
        <v>4</v>
      </c>
      <c r="H9" s="9">
        <f t="shared" si="1"/>
        <v>5</v>
      </c>
      <c r="I9" s="9">
        <f t="shared" si="1"/>
        <v>6</v>
      </c>
      <c r="J9" s="9">
        <f t="shared" si="1"/>
        <v>7</v>
      </c>
      <c r="K9" s="9">
        <f t="shared" si="1"/>
        <v>8</v>
      </c>
      <c r="L9" s="9">
        <f t="shared" si="1"/>
        <v>9</v>
      </c>
      <c r="M9" s="9">
        <f t="shared" si="1"/>
        <v>10</v>
      </c>
      <c r="N9" s="9">
        <f t="shared" si="1"/>
        <v>11</v>
      </c>
      <c r="O9" s="9">
        <f t="shared" si="1"/>
        <v>12</v>
      </c>
      <c r="P9"/>
      <c r="Q9"/>
      <c r="R9"/>
      <c r="S9"/>
      <c r="T9"/>
      <c r="U9"/>
      <c r="V9"/>
      <c r="W9"/>
      <c r="X9"/>
      <c r="Y9"/>
      <c r="Z9"/>
      <c r="AA9"/>
    </row>
    <row r="10" spans="2:27" x14ac:dyDescent="0.25">
      <c r="B10" t="s">
        <v>1</v>
      </c>
      <c r="C10" s="2">
        <v>0</v>
      </c>
      <c r="D10" s="2">
        <f>+C14</f>
        <v>10000</v>
      </c>
      <c r="E10" s="2">
        <f t="shared" ref="E10:O10" si="2">+D14</f>
        <v>10000</v>
      </c>
      <c r="F10" s="2">
        <f t="shared" si="2"/>
        <v>10000</v>
      </c>
      <c r="G10" s="2">
        <f t="shared" si="2"/>
        <v>10000</v>
      </c>
      <c r="H10" s="2">
        <f t="shared" si="2"/>
        <v>10000</v>
      </c>
      <c r="I10" s="2">
        <f t="shared" si="2"/>
        <v>10000</v>
      </c>
      <c r="J10" s="2">
        <f t="shared" si="2"/>
        <v>10000</v>
      </c>
      <c r="K10" s="2">
        <f t="shared" si="2"/>
        <v>10000</v>
      </c>
      <c r="L10" s="2">
        <f t="shared" si="2"/>
        <v>10000</v>
      </c>
      <c r="M10" s="2">
        <f t="shared" si="2"/>
        <v>10000</v>
      </c>
      <c r="N10" s="2">
        <f t="shared" si="2"/>
        <v>10000</v>
      </c>
      <c r="O10" s="2">
        <f t="shared" si="2"/>
        <v>10000</v>
      </c>
    </row>
    <row r="11" spans="2:27" x14ac:dyDescent="0.25">
      <c r="B11" t="s">
        <v>5</v>
      </c>
      <c r="C11" s="2">
        <v>10000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</row>
    <row r="12" spans="2:27" x14ac:dyDescent="0.25">
      <c r="B12" t="s">
        <v>2</v>
      </c>
      <c r="C12" s="2">
        <f>C10*$C$6</f>
        <v>0</v>
      </c>
      <c r="D12" s="2">
        <f t="shared" ref="D12:O12" si="3">D10*$C$6</f>
        <v>66.666666666666671</v>
      </c>
      <c r="E12" s="2">
        <f t="shared" si="3"/>
        <v>66.666666666666671</v>
      </c>
      <c r="F12" s="2">
        <f t="shared" si="3"/>
        <v>66.666666666666671</v>
      </c>
      <c r="G12" s="2">
        <f t="shared" si="3"/>
        <v>66.666666666666671</v>
      </c>
      <c r="H12" s="2">
        <f t="shared" si="3"/>
        <v>66.666666666666671</v>
      </c>
      <c r="I12" s="2">
        <f t="shared" si="3"/>
        <v>66.666666666666671</v>
      </c>
      <c r="J12" s="2">
        <f t="shared" si="3"/>
        <v>66.666666666666671</v>
      </c>
      <c r="K12" s="2">
        <f t="shared" si="3"/>
        <v>66.666666666666671</v>
      </c>
      <c r="L12" s="2">
        <f t="shared" si="3"/>
        <v>66.666666666666671</v>
      </c>
      <c r="M12" s="2">
        <f t="shared" si="3"/>
        <v>66.666666666666671</v>
      </c>
      <c r="N12" s="2">
        <f t="shared" si="3"/>
        <v>66.666666666666671</v>
      </c>
      <c r="O12" s="2">
        <f t="shared" si="3"/>
        <v>66.666666666666671</v>
      </c>
    </row>
    <row r="13" spans="2:27" x14ac:dyDescent="0.25">
      <c r="B13" t="s">
        <v>10</v>
      </c>
      <c r="C13" s="2">
        <f>(C9=12)*C10+C12</f>
        <v>0</v>
      </c>
      <c r="D13" s="2">
        <f t="shared" ref="D13:O13" si="4">(D9=12)*D10+D12</f>
        <v>66.666666666666671</v>
      </c>
      <c r="E13" s="2">
        <f t="shared" si="4"/>
        <v>66.666666666666671</v>
      </c>
      <c r="F13" s="2">
        <f t="shared" si="4"/>
        <v>66.666666666666671</v>
      </c>
      <c r="G13" s="2">
        <f t="shared" si="4"/>
        <v>66.666666666666671</v>
      </c>
      <c r="H13" s="2">
        <f t="shared" si="4"/>
        <v>66.666666666666671</v>
      </c>
      <c r="I13" s="2">
        <f t="shared" si="4"/>
        <v>66.666666666666671</v>
      </c>
      <c r="J13" s="2">
        <f t="shared" si="4"/>
        <v>66.666666666666671</v>
      </c>
      <c r="K13" s="2">
        <f t="shared" si="4"/>
        <v>66.666666666666671</v>
      </c>
      <c r="L13" s="2">
        <f t="shared" si="4"/>
        <v>66.666666666666671</v>
      </c>
      <c r="M13" s="2">
        <f t="shared" si="4"/>
        <v>66.666666666666671</v>
      </c>
      <c r="N13" s="2">
        <f t="shared" si="4"/>
        <v>66.666666666666671</v>
      </c>
      <c r="O13" s="2">
        <f t="shared" si="4"/>
        <v>10066.666666666666</v>
      </c>
    </row>
    <row r="14" spans="2:27" x14ac:dyDescent="0.25">
      <c r="B14" t="s">
        <v>3</v>
      </c>
      <c r="C14" s="2">
        <f>+C10+C11+C12-C13</f>
        <v>10000</v>
      </c>
      <c r="D14" s="2">
        <f t="shared" ref="D14:O14" si="5">+D10+D11+D12-D13</f>
        <v>10000</v>
      </c>
      <c r="E14" s="2">
        <f t="shared" si="5"/>
        <v>10000</v>
      </c>
      <c r="F14" s="2">
        <f t="shared" si="5"/>
        <v>10000</v>
      </c>
      <c r="G14" s="2">
        <f t="shared" si="5"/>
        <v>10000</v>
      </c>
      <c r="H14" s="2">
        <f t="shared" si="5"/>
        <v>10000</v>
      </c>
      <c r="I14" s="2">
        <f t="shared" si="5"/>
        <v>10000</v>
      </c>
      <c r="J14" s="2">
        <f t="shared" si="5"/>
        <v>10000</v>
      </c>
      <c r="K14" s="2">
        <f t="shared" si="5"/>
        <v>10000</v>
      </c>
      <c r="L14" s="2">
        <f t="shared" si="5"/>
        <v>10000</v>
      </c>
      <c r="M14" s="2">
        <f t="shared" si="5"/>
        <v>10000</v>
      </c>
      <c r="N14" s="2">
        <f t="shared" si="5"/>
        <v>10000</v>
      </c>
      <c r="O14" s="2">
        <f t="shared" si="5"/>
        <v>0</v>
      </c>
    </row>
    <row r="15" spans="2:27" x14ac:dyDescent="0.25">
      <c r="B15" t="s">
        <v>4</v>
      </c>
      <c r="C15" s="2">
        <f>-C11+C13</f>
        <v>-10000</v>
      </c>
      <c r="D15" s="2">
        <f t="shared" ref="D15:O15" si="6">-D11+D13</f>
        <v>66.666666666666671</v>
      </c>
      <c r="E15" s="2">
        <f t="shared" si="6"/>
        <v>66.666666666666671</v>
      </c>
      <c r="F15" s="2">
        <f t="shared" si="6"/>
        <v>66.666666666666671</v>
      </c>
      <c r="G15" s="2">
        <f t="shared" si="6"/>
        <v>66.666666666666671</v>
      </c>
      <c r="H15" s="2">
        <f t="shared" si="6"/>
        <v>66.666666666666671</v>
      </c>
      <c r="I15" s="2">
        <f t="shared" si="6"/>
        <v>66.666666666666671</v>
      </c>
      <c r="J15" s="2">
        <f t="shared" si="6"/>
        <v>66.666666666666671</v>
      </c>
      <c r="K15" s="2">
        <f t="shared" si="6"/>
        <v>66.666666666666671</v>
      </c>
      <c r="L15" s="2">
        <f t="shared" si="6"/>
        <v>66.666666666666671</v>
      </c>
      <c r="M15" s="2">
        <f t="shared" si="6"/>
        <v>66.666666666666671</v>
      </c>
      <c r="N15" s="2">
        <f t="shared" si="6"/>
        <v>66.666666666666671</v>
      </c>
      <c r="O15" s="2">
        <f t="shared" si="6"/>
        <v>10066.666666666666</v>
      </c>
    </row>
    <row r="16" spans="2:27" x14ac:dyDescent="0.25">
      <c r="B16" s="7" t="s">
        <v>9</v>
      </c>
      <c r="C16" s="5">
        <f>XIRR(C15:O15,$C$8:$O$8)</f>
        <v>8.277142345905307E-2</v>
      </c>
    </row>
    <row r="18" spans="2:15" x14ac:dyDescent="0.25">
      <c r="B18" s="1" t="s">
        <v>0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20" spans="2:15" x14ac:dyDescent="0.25">
      <c r="B20" t="s">
        <v>6</v>
      </c>
      <c r="C20" s="4">
        <v>0.08</v>
      </c>
      <c r="D20"/>
      <c r="E20"/>
      <c r="F20"/>
      <c r="G20"/>
      <c r="H20"/>
      <c r="I20"/>
      <c r="J20"/>
      <c r="K20"/>
      <c r="L20"/>
      <c r="M20"/>
      <c r="N20"/>
      <c r="O20"/>
    </row>
    <row r="21" spans="2:15" x14ac:dyDescent="0.25">
      <c r="B21" t="s">
        <v>8</v>
      </c>
      <c r="C21" s="6">
        <f>(1+C20)^(1/12)-1</f>
        <v>6.4340301100034303E-3</v>
      </c>
      <c r="D21"/>
      <c r="E21"/>
      <c r="F21"/>
      <c r="G21"/>
      <c r="H21"/>
      <c r="I21"/>
      <c r="J21"/>
      <c r="K21"/>
      <c r="L21"/>
      <c r="M21"/>
      <c r="N21"/>
      <c r="O21"/>
    </row>
    <row r="22" spans="2:15" x14ac:dyDescent="0.25">
      <c r="C22"/>
      <c r="D22"/>
      <c r="E22"/>
      <c r="F22"/>
      <c r="G22"/>
      <c r="H22"/>
      <c r="I22"/>
      <c r="J22"/>
      <c r="K22"/>
      <c r="L22"/>
      <c r="M22"/>
      <c r="N22"/>
      <c r="O22"/>
    </row>
    <row r="23" spans="2:15" x14ac:dyDescent="0.25">
      <c r="C23" s="8">
        <v>43830</v>
      </c>
      <c r="D23" s="8">
        <f>EOMONTH(C23,1)</f>
        <v>43861</v>
      </c>
      <c r="E23" s="8">
        <f t="shared" ref="E23:O23" si="7">EOMONTH(D23,1)</f>
        <v>43890</v>
      </c>
      <c r="F23" s="8">
        <f t="shared" si="7"/>
        <v>43921</v>
      </c>
      <c r="G23" s="8">
        <f t="shared" si="7"/>
        <v>43951</v>
      </c>
      <c r="H23" s="8">
        <f t="shared" si="7"/>
        <v>43982</v>
      </c>
      <c r="I23" s="8">
        <f t="shared" si="7"/>
        <v>44012</v>
      </c>
      <c r="J23" s="8">
        <f t="shared" si="7"/>
        <v>44043</v>
      </c>
      <c r="K23" s="8">
        <f t="shared" si="7"/>
        <v>44074</v>
      </c>
      <c r="L23" s="8">
        <f t="shared" si="7"/>
        <v>44104</v>
      </c>
      <c r="M23" s="8">
        <f t="shared" si="7"/>
        <v>44135</v>
      </c>
      <c r="N23" s="8">
        <f t="shared" si="7"/>
        <v>44165</v>
      </c>
      <c r="O23" s="8">
        <f t="shared" si="7"/>
        <v>44196</v>
      </c>
    </row>
    <row r="24" spans="2:15" x14ac:dyDescent="0.25">
      <c r="C24" s="9">
        <v>0</v>
      </c>
      <c r="D24" s="9">
        <f>C24+1</f>
        <v>1</v>
      </c>
      <c r="E24" s="9">
        <f>D24+1</f>
        <v>2</v>
      </c>
      <c r="F24" s="9">
        <f t="shared" ref="F24:O24" si="8">E24+1</f>
        <v>3</v>
      </c>
      <c r="G24" s="9">
        <f t="shared" si="8"/>
        <v>4</v>
      </c>
      <c r="H24" s="9">
        <f t="shared" si="8"/>
        <v>5</v>
      </c>
      <c r="I24" s="9">
        <f t="shared" si="8"/>
        <v>6</v>
      </c>
      <c r="J24" s="9">
        <f t="shared" si="8"/>
        <v>7</v>
      </c>
      <c r="K24" s="9">
        <f t="shared" si="8"/>
        <v>8</v>
      </c>
      <c r="L24" s="9">
        <f t="shared" si="8"/>
        <v>9</v>
      </c>
      <c r="M24" s="9">
        <f t="shared" si="8"/>
        <v>10</v>
      </c>
      <c r="N24" s="9">
        <f t="shared" si="8"/>
        <v>11</v>
      </c>
      <c r="O24" s="9">
        <f t="shared" si="8"/>
        <v>12</v>
      </c>
    </row>
    <row r="25" spans="2:15" x14ac:dyDescent="0.25">
      <c r="B25" t="s">
        <v>1</v>
      </c>
      <c r="C25" s="2">
        <v>0</v>
      </c>
      <c r="D25" s="2">
        <f>+C29</f>
        <v>10000</v>
      </c>
      <c r="E25" s="2">
        <f t="shared" ref="E25:O25" si="9">+D29</f>
        <v>10000</v>
      </c>
      <c r="F25" s="2">
        <f t="shared" si="9"/>
        <v>10000</v>
      </c>
      <c r="G25" s="2">
        <f t="shared" si="9"/>
        <v>10000</v>
      </c>
      <c r="H25" s="2">
        <f t="shared" si="9"/>
        <v>10000</v>
      </c>
      <c r="I25" s="2">
        <f t="shared" si="9"/>
        <v>10000</v>
      </c>
      <c r="J25" s="2">
        <f t="shared" si="9"/>
        <v>10000</v>
      </c>
      <c r="K25" s="2">
        <f t="shared" si="9"/>
        <v>10000</v>
      </c>
      <c r="L25" s="2">
        <f t="shared" si="9"/>
        <v>10000</v>
      </c>
      <c r="M25" s="2">
        <f t="shared" si="9"/>
        <v>10000</v>
      </c>
      <c r="N25" s="2">
        <f t="shared" si="9"/>
        <v>10000</v>
      </c>
      <c r="O25" s="2">
        <f t="shared" si="9"/>
        <v>10000</v>
      </c>
    </row>
    <row r="26" spans="2:15" x14ac:dyDescent="0.25">
      <c r="B26" t="s">
        <v>5</v>
      </c>
      <c r="C26" s="2">
        <v>10000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</row>
    <row r="27" spans="2:15" x14ac:dyDescent="0.25">
      <c r="B27" t="s">
        <v>2</v>
      </c>
      <c r="C27" s="2">
        <f>C25*$C$21</f>
        <v>0</v>
      </c>
      <c r="D27" s="2">
        <f t="shared" ref="D27:O27" si="10">D25*$C$21</f>
        <v>64.34030110003431</v>
      </c>
      <c r="E27" s="2">
        <f t="shared" si="10"/>
        <v>64.34030110003431</v>
      </c>
      <c r="F27" s="2">
        <f t="shared" si="10"/>
        <v>64.34030110003431</v>
      </c>
      <c r="G27" s="2">
        <f t="shared" si="10"/>
        <v>64.34030110003431</v>
      </c>
      <c r="H27" s="2">
        <f t="shared" si="10"/>
        <v>64.34030110003431</v>
      </c>
      <c r="I27" s="2">
        <f t="shared" si="10"/>
        <v>64.34030110003431</v>
      </c>
      <c r="J27" s="2">
        <f t="shared" si="10"/>
        <v>64.34030110003431</v>
      </c>
      <c r="K27" s="2">
        <f t="shared" si="10"/>
        <v>64.34030110003431</v>
      </c>
      <c r="L27" s="2">
        <f t="shared" si="10"/>
        <v>64.34030110003431</v>
      </c>
      <c r="M27" s="2">
        <f t="shared" si="10"/>
        <v>64.34030110003431</v>
      </c>
      <c r="N27" s="2">
        <f t="shared" si="10"/>
        <v>64.34030110003431</v>
      </c>
      <c r="O27" s="2">
        <f t="shared" si="10"/>
        <v>64.34030110003431</v>
      </c>
    </row>
    <row r="28" spans="2:15" x14ac:dyDescent="0.25">
      <c r="B28" t="s">
        <v>10</v>
      </c>
      <c r="C28" s="2">
        <f>(C24=12)*C25+C27</f>
        <v>0</v>
      </c>
      <c r="D28" s="2">
        <f t="shared" ref="D28" si="11">(D24=12)*D25+D27</f>
        <v>64.34030110003431</v>
      </c>
      <c r="E28" s="2">
        <f t="shared" ref="E28" si="12">(E24=12)*E25+E27</f>
        <v>64.34030110003431</v>
      </c>
      <c r="F28" s="2">
        <f t="shared" ref="F28" si="13">(F24=12)*F25+F27</f>
        <v>64.34030110003431</v>
      </c>
      <c r="G28" s="2">
        <f t="shared" ref="G28" si="14">(G24=12)*G25+G27</f>
        <v>64.34030110003431</v>
      </c>
      <c r="H28" s="2">
        <f t="shared" ref="H28" si="15">(H24=12)*H25+H27</f>
        <v>64.34030110003431</v>
      </c>
      <c r="I28" s="2">
        <f t="shared" ref="I28" si="16">(I24=12)*I25+I27</f>
        <v>64.34030110003431</v>
      </c>
      <c r="J28" s="2">
        <f t="shared" ref="J28" si="17">(J24=12)*J25+J27</f>
        <v>64.34030110003431</v>
      </c>
      <c r="K28" s="2">
        <f t="shared" ref="K28" si="18">(K24=12)*K25+K27</f>
        <v>64.34030110003431</v>
      </c>
      <c r="L28" s="2">
        <f t="shared" ref="L28" si="19">(L24=12)*L25+L27</f>
        <v>64.34030110003431</v>
      </c>
      <c r="M28" s="2">
        <f t="shared" ref="M28" si="20">(M24=12)*M25+M27</f>
        <v>64.34030110003431</v>
      </c>
      <c r="N28" s="2">
        <f t="shared" ref="N28" si="21">(N24=12)*N25+N27</f>
        <v>64.34030110003431</v>
      </c>
      <c r="O28" s="2">
        <f t="shared" ref="O28" si="22">(O24=12)*O25+O27</f>
        <v>10064.340301100034</v>
      </c>
    </row>
    <row r="29" spans="2:15" x14ac:dyDescent="0.25">
      <c r="B29" t="s">
        <v>3</v>
      </c>
      <c r="C29" s="2">
        <f>+C25+C26+C27-C28</f>
        <v>10000</v>
      </c>
      <c r="D29" s="2">
        <f t="shared" ref="D29" si="23">+D25+D26+D27-D28</f>
        <v>10000</v>
      </c>
      <c r="E29" s="2">
        <f t="shared" ref="E29" si="24">+E25+E26+E27-E28</f>
        <v>10000</v>
      </c>
      <c r="F29" s="2">
        <f t="shared" ref="F29" si="25">+F25+F26+F27-F28</f>
        <v>10000</v>
      </c>
      <c r="G29" s="2">
        <f t="shared" ref="G29" si="26">+G25+G26+G27-G28</f>
        <v>10000</v>
      </c>
      <c r="H29" s="2">
        <f t="shared" ref="H29" si="27">+H25+H26+H27-H28</f>
        <v>10000</v>
      </c>
      <c r="I29" s="2">
        <f t="shared" ref="I29" si="28">+I25+I26+I27-I28</f>
        <v>10000</v>
      </c>
      <c r="J29" s="2">
        <f t="shared" ref="J29" si="29">+J25+J26+J27-J28</f>
        <v>10000</v>
      </c>
      <c r="K29" s="2">
        <f t="shared" ref="K29" si="30">+K25+K26+K27-K28</f>
        <v>10000</v>
      </c>
      <c r="L29" s="2">
        <f t="shared" ref="L29" si="31">+L25+L26+L27-L28</f>
        <v>10000</v>
      </c>
      <c r="M29" s="2">
        <f t="shared" ref="M29" si="32">+M25+M26+M27-M28</f>
        <v>10000</v>
      </c>
      <c r="N29" s="2">
        <f t="shared" ref="N29" si="33">+N25+N26+N27-N28</f>
        <v>10000</v>
      </c>
      <c r="O29" s="2">
        <f t="shared" ref="O29" si="34">+O25+O26+O27-O28</f>
        <v>0</v>
      </c>
    </row>
    <row r="30" spans="2:15" x14ac:dyDescent="0.25">
      <c r="B30" t="s">
        <v>4</v>
      </c>
      <c r="C30" s="2">
        <f>-C26+C28</f>
        <v>-10000</v>
      </c>
      <c r="D30" s="2">
        <f t="shared" ref="D30:O30" si="35">-D26+D28</f>
        <v>64.34030110003431</v>
      </c>
      <c r="E30" s="2">
        <f t="shared" si="35"/>
        <v>64.34030110003431</v>
      </c>
      <c r="F30" s="2">
        <f t="shared" si="35"/>
        <v>64.34030110003431</v>
      </c>
      <c r="G30" s="2">
        <f t="shared" si="35"/>
        <v>64.34030110003431</v>
      </c>
      <c r="H30" s="2">
        <f t="shared" si="35"/>
        <v>64.34030110003431</v>
      </c>
      <c r="I30" s="2">
        <f t="shared" si="35"/>
        <v>64.34030110003431</v>
      </c>
      <c r="J30" s="2">
        <f t="shared" si="35"/>
        <v>64.34030110003431</v>
      </c>
      <c r="K30" s="2">
        <f t="shared" si="35"/>
        <v>64.34030110003431</v>
      </c>
      <c r="L30" s="2">
        <f t="shared" si="35"/>
        <v>64.34030110003431</v>
      </c>
      <c r="M30" s="2">
        <f t="shared" si="35"/>
        <v>64.34030110003431</v>
      </c>
      <c r="N30" s="2">
        <f t="shared" si="35"/>
        <v>64.34030110003431</v>
      </c>
      <c r="O30" s="2">
        <f t="shared" si="35"/>
        <v>10064.340301100034</v>
      </c>
    </row>
    <row r="31" spans="2:15" x14ac:dyDescent="0.25">
      <c r="B31" s="7" t="s">
        <v>9</v>
      </c>
      <c r="C31" s="5">
        <f>XIRR(C30:O30,$C$8:$O$8)</f>
        <v>7.9780194163322479E-2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Spencer Burton</dc:creator>
  <cp:lastModifiedBy>Spencer Burton</cp:lastModifiedBy>
  <dcterms:created xsi:type="dcterms:W3CDTF">2019-05-18T14:58:31Z</dcterms:created>
  <dcterms:modified xsi:type="dcterms:W3CDTF">2019-05-18T15:07:44Z</dcterms:modified>
</cp:coreProperties>
</file>